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1一般会計\01_決算統計\00 年度別\H30年度決算\14_財政状況資料集\02_２回目（９月公表分）\04_ホームページ用\"/>
    </mc:Choice>
  </mc:AlternateContent>
  <bookViews>
    <workbookView xWindow="0" yWindow="0" windowWidth="20490" windowHeight="762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4" i="10"/>
  <c r="C35" i="10" l="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 r="AM34" i="10"/>
  <c r="BW34" i="10" l="1"/>
  <c r="BW35" i="10" s="1"/>
  <c r="BW36" i="10" s="1"/>
  <c r="BW37" i="10" s="1"/>
  <c r="BW38" i="10" s="1"/>
  <c r="BW39" i="10" s="1"/>
  <c r="BW40" i="10" s="1"/>
  <c r="CO34" i="10" l="1"/>
</calcChain>
</file>

<file path=xl/sharedStrings.xml><?xml version="1.0" encoding="utf-8"?>
<sst xmlns="http://schemas.openxmlformats.org/spreadsheetml/2006/main" count="1159" uniqueCount="606">
  <si>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</si>
  <si>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</si>
  <si>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</si>
  <si>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</si>
  <si>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</si>
  <si>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</si>
  <si>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</si>
  <si>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</si>
  <si>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</si>
  <si>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</si>
  <si>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</si>
  <si>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</si>
  <si>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</si>
  <si>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</si>
  <si>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</si>
  <si>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</si>
  <si>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</si>
  <si>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</si>
  <si>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</si>
  <si>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</si>
  <si>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</si>
  <si>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</si>
  <si>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</si>
  <si>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</si>
  <si>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</si>
  <si>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</si>
  <si>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</si>
  <si>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</si>
  <si>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</si>
  <si>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</si>
  <si>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</si>
  <si>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</si>
  <si>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</si>
  <si>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</si>
  <si>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</si>
  <si>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</si>
  <si>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</si>
  <si>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</si>
  <si>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</si>
  <si>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</si>
  <si>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</si>
  <si>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</si>
  <si>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</si>
  <si>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</si>
  <si>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</si>
  <si>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</si>
  <si>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</si>
  <si>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</si>
  <si>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</si>
  <si>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</si>
  <si>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</si>
  <si>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</si>
  <si>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</si>
  <si>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</si>
  <si>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</si>
  <si>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</si>
  <si>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</si>
  <si>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</si>
  <si>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</si>
  <si>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</si>
  <si>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</si>
  <si>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</si>
  <si>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</si>
  <si>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</si>
  <si>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</si>
  <si>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</si>
  <si>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</si>
  <si>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</si>
  <si>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</si>
  <si>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</si>
  <si>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</si>
  <si>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</si>
  <si>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</si>
  <si>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</si>
  <si>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</si>
  <si>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</si>
  <si>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</si>
  <si>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</si>
  <si>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</si>
  <si>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</si>
  <si>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</si>
  <si>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</si>
  <si>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</si>
  <si>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</si>
  <si>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</si>
  <si>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Ⅴ－２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</si>
  <si>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</si>
  <si>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</si>
  <si>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</si>
  <si>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</si>
  <si>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</si>
  <si>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</si>
  <si>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</si>
  <si>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</si>
  <si>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</si>
  <si>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</si>
  <si>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</si>
  <si>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</si>
  <si>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大河原町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</si>
  <si>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</si>
  <si>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</si>
  <si>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</si>
  <si>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</si>
  <si>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</si>
  <si>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</si>
  <si>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</si>
  <si>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</si>
  <si>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</si>
  <si>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</si>
  <si>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</si>
  <si>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</si>
  <si>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</si>
  <si>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</si>
  <si>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</si>
  <si>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</si>
  <si>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</si>
  <si>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</si>
  <si>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</si>
  <si>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</si>
  <si>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</si>
  <si>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</si>
  <si>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</si>
  <si>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</si>
  <si>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</si>
  <si>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</si>
  <si>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</si>
  <si>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</si>
  <si>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</si>
  <si>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</si>
  <si>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</si>
  <si>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</si>
  <si>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</si>
  <si>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</si>
  <si>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</si>
  <si>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</si>
  <si>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</si>
  <si>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</si>
  <si>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</si>
  <si>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</si>
  <si>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</si>
  <si>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</si>
  <si>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</si>
  <si>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</si>
  <si>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</si>
  <si>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</si>
  <si>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</si>
  <si>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</si>
  <si>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</si>
  <si>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</si>
  <si>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</si>
  <si>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</si>
  <si>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4"/>
  </si>
  <si>
    <t>うち日本人(％)</t>
    <phoneticPr fontId="5"/>
  </si>
  <si>
    <t>-0.2</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</si>
  <si>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</si>
  <si>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</si>
  <si>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</si>
  <si>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</si>
  <si>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</si>
  <si>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</si>
  <si>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</si>
  <si>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</si>
  <si>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</si>
  <si>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</si>
  <si>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</si>
  <si>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</si>
  <si>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</si>
  <si>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</si>
  <si>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</si>
  <si>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</si>
  <si>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</si>
  <si>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</si>
  <si>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</si>
  <si>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</si>
  <si>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</si>
  <si>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</si>
  <si>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</si>
  <si>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</si>
  <si>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</si>
  <si>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</si>
  <si>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</si>
  <si>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</si>
  <si>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</si>
  <si>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</si>
  <si>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</si>
  <si>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</si>
  <si>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</si>
  <si>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</si>
  <si>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</si>
  <si>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</si>
  <si>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</si>
  <si>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</si>
  <si>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</si>
  <si>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</si>
  <si>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</si>
  <si>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</si>
  <si>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</si>
  <si>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</si>
  <si>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</si>
  <si>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</si>
  <si>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</si>
  <si>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</si>
  <si>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</si>
  <si>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</si>
  <si>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</si>
  <si>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</si>
  <si>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</si>
  <si>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</si>
  <si>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</si>
  <si>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</si>
  <si>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</si>
  <si>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</si>
  <si>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</si>
  <si>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宮城県大河原町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</si>
  <si>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</si>
  <si>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</si>
  <si>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</si>
  <si>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</si>
  <si>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</si>
  <si>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</si>
  <si>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</si>
  <si>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</si>
  <si>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</si>
  <si>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</si>
  <si>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</si>
  <si>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</si>
  <si>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</si>
  <si>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</si>
  <si>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</si>
  <si>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</si>
  <si>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</si>
  <si>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</si>
  <si>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</si>
  <si>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</si>
  <si>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</si>
  <si>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</si>
  <si>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</si>
  <si>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</si>
  <si>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</si>
  <si>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</si>
  <si>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</si>
  <si>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</si>
  <si>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</si>
  <si>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</si>
  <si>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</si>
  <si>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</si>
  <si>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</si>
  <si>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</si>
  <si>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</si>
  <si>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</si>
  <si>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</si>
  <si>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</si>
  <si>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</si>
  <si>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</si>
  <si>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</si>
  <si>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</si>
  <si>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</si>
  <si>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</si>
  <si>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</si>
  <si>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</si>
  <si>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</si>
  <si>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</si>
  <si>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</si>
  <si>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</si>
  <si>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</si>
  <si>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</si>
  <si>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</si>
  <si>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</si>
  <si>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</si>
  <si>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</si>
  <si>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</si>
  <si>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</si>
  <si>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</si>
  <si>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</si>
  <si>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</si>
  <si>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</si>
  <si>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</si>
  <si>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</si>
  <si>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</si>
  <si>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</si>
  <si>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</si>
  <si>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</si>
  <si>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</si>
  <si>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</si>
  <si>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</si>
  <si>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</si>
  <si>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</si>
  <si>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</si>
  <si>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</si>
  <si>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</si>
  <si>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</si>
  <si>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</si>
  <si>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</si>
  <si>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</si>
  <si>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</si>
  <si>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</si>
  <si>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</si>
  <si>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</si>
  <si>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</si>
  <si>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</si>
  <si>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</si>
  <si>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</si>
  <si>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</si>
  <si>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</si>
  <si>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</si>
  <si>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</si>
  <si>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</si>
  <si>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</si>
  <si>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</si>
  <si>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</si>
  <si>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</si>
  <si>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</si>
  <si>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</si>
  <si>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</si>
  <si>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</si>
  <si>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</si>
  <si>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</si>
  <si>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</si>
  <si>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</si>
  <si>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</si>
  <si>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</si>
  <si>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</si>
  <si>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</si>
  <si>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</si>
  <si>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</si>
  <si>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</si>
  <si>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</si>
  <si>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</si>
  <si>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</si>
  <si>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</si>
  <si>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</si>
  <si>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</si>
  <si>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</si>
  <si>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</si>
  <si>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</si>
  <si>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</si>
  <si>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</si>
  <si>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</si>
  <si>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</si>
  <si>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</si>
  <si>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</si>
  <si>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</si>
  <si>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</si>
  <si>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</si>
  <si>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</si>
  <si>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</si>
  <si>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</si>
  <si>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</si>
  <si>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</si>
  <si>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</si>
  <si>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</si>
  <si>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</si>
  <si>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</si>
  <si>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</si>
  <si>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</si>
  <si>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</si>
  <si>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</si>
  <si>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</si>
  <si>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</si>
  <si>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</si>
  <si>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</si>
  <si>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</si>
  <si>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</si>
  <si>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宮城県大河原町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</si>
  <si>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</si>
  <si>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</si>
  <si>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</si>
  <si>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</si>
  <si>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</si>
  <si>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</si>
  <si>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</si>
  <si>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</si>
  <si>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</si>
  <si>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</si>
  <si>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</si>
  <si>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</si>
  <si>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</si>
  <si>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</si>
  <si>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</si>
  <si>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</si>
  <si>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</si>
  <si>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</si>
  <si>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</si>
  <si>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</si>
  <si>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仙南夜間初期急患センター事業特別会計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</si>
  <si>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</si>
  <si>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</si>
  <si>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</si>
  <si>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</si>
  <si>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</si>
  <si>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</si>
  <si>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</si>
  <si>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</si>
  <si>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</si>
  <si>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</si>
  <si>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</si>
  <si>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</si>
  <si>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</si>
  <si>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</si>
  <si>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</si>
  <si>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</si>
  <si>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</si>
  <si>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</si>
  <si>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地方卸売市場事業特別会計</t>
    <phoneticPr fontId="5"/>
  </si>
  <si>
    <t>法非適用企業</t>
    <phoneticPr fontId="5"/>
  </si>
  <si>
    <t>公共下水道事業特別会計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</si>
  <si>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</si>
  <si>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</si>
  <si>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</si>
  <si>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</si>
  <si>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</si>
  <si>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</si>
  <si>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</si>
  <si>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</si>
  <si>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</si>
  <si>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</si>
  <si>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</si>
  <si>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</si>
  <si>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</si>
  <si>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</si>
  <si>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</si>
  <si>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</si>
  <si>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</si>
  <si>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</si>
  <si>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</si>
  <si>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</si>
  <si>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</si>
  <si>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</si>
  <si>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</si>
  <si>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</si>
  <si>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</si>
  <si>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</si>
  <si>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</si>
  <si>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</si>
  <si>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</si>
  <si>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</si>
  <si>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</si>
  <si>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</si>
  <si>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t>
    <phoneticPr fontId="5"/>
  </si>
  <si>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</si>
  <si>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</si>
  <si>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</si>
  <si>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</si>
  <si>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</si>
  <si>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</si>
  <si>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</si>
  <si>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</si>
  <si>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</si>
  <si>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</si>
  <si>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</si>
  <si>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</si>
  <si>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</si>
  <si>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</si>
  <si>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</si>
  <si>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</si>
  <si>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</si>
  <si>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</si>
  <si>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</si>
  <si>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</si>
  <si>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</si>
  <si>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</si>
  <si>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</si>
  <si>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</si>
  <si>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</si>
  <si>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</si>
  <si>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</si>
  <si>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</si>
  <si>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</si>
  <si>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</si>
  <si>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</si>
  <si>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</si>
  <si>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</si>
  <si>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</si>
  <si>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</si>
  <si>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</si>
  <si>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</si>
  <si>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</si>
  <si>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</si>
  <si>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</si>
  <si>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</si>
  <si>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</si>
  <si>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</si>
  <si>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</si>
  <si>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</si>
  <si>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</si>
  <si>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</si>
  <si>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</si>
  <si>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</si>
  <si>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</si>
  <si>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</si>
  <si>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</si>
  <si>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</si>
  <si>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</si>
  <si>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</si>
  <si>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</si>
  <si>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</si>
  <si>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</si>
  <si>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</si>
  <si>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</si>
  <si>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</si>
  <si>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</si>
  <si>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</si>
  <si>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</si>
  <si>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</si>
  <si>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</si>
  <si>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</si>
  <si>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</si>
  <si>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</si>
  <si>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</si>
  <si>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</si>
  <si>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</si>
  <si>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</si>
  <si>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</si>
  <si>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</si>
  <si>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</si>
  <si>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</si>
  <si>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</si>
  <si>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</si>
  <si>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</si>
  <si>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</si>
  <si>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</si>
  <si>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</si>
  <si>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</si>
  <si>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</si>
  <si>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</si>
  <si>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</si>
  <si>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</si>
  <si>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</si>
  <si>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</si>
  <si>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</si>
  <si>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</si>
  <si>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</si>
  <si>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</si>
  <si>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</si>
  <si>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</si>
  <si>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</si>
  <si>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</si>
  <si>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</si>
  <si>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</si>
  <si>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</si>
  <si>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</si>
  <si>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</si>
  <si>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</si>
  <si>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</si>
  <si>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</si>
  <si>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</si>
  <si>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</si>
  <si>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</si>
  <si>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</si>
  <si>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</si>
  <si>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</si>
  <si>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</si>
  <si>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</si>
  <si>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</si>
  <si>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</si>
  <si>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</si>
  <si>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</si>
  <si>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1.54</t>
  </si>
  <si>
    <t>▲ 2.98</t>
  </si>
  <si>
    <t>▲ 6.30</t>
  </si>
  <si>
    <t>▲ 7.12</t>
  </si>
  <si>
    <t>水道事業会計</t>
  </si>
  <si>
    <t>一般会計</t>
  </si>
  <si>
    <t>介護保険特別会計</t>
  </si>
  <si>
    <t>国民健康保険特別会計</t>
  </si>
  <si>
    <t>公共下水道事業特別会計</t>
  </si>
  <si>
    <t>後期高齢者医療特別会計</t>
  </si>
  <si>
    <t>仙南夜間初期急患センター事業特別会計</t>
  </si>
  <si>
    <t>地方卸売市場事業特別会計</t>
  </si>
  <si>
    <t>その他会計（赤字）</t>
  </si>
  <si>
    <t>その他会計（黒字）</t>
  </si>
  <si>
    <t>H25末</t>
    <phoneticPr fontId="5"/>
  </si>
  <si>
    <t>H26末</t>
    <phoneticPr fontId="5"/>
  </si>
  <si>
    <t>H27末</t>
    <phoneticPr fontId="5"/>
  </si>
  <si>
    <t>H28末</t>
    <phoneticPr fontId="5"/>
  </si>
  <si>
    <t>H29末</t>
    <phoneticPr fontId="5"/>
  </si>
  <si>
    <t>公共施設等整備基金</t>
    <rPh sb="0" eb="9">
      <t>コウキョウシセツトウセイビキキン</t>
    </rPh>
    <phoneticPr fontId="2"/>
  </si>
  <si>
    <t>長寿社会対策基金</t>
    <rPh sb="0" eb="2">
      <t>チョウジュ</t>
    </rPh>
    <rPh sb="2" eb="4">
      <t>シャカイ</t>
    </rPh>
    <rPh sb="4" eb="6">
      <t>タイサク</t>
    </rPh>
    <rPh sb="6" eb="8">
      <t>キキン</t>
    </rPh>
    <phoneticPr fontId="2"/>
  </si>
  <si>
    <t>教育振興慈愛基金</t>
    <rPh sb="0" eb="2">
      <t>キョウイク</t>
    </rPh>
    <rPh sb="2" eb="4">
      <t>シンコウ</t>
    </rPh>
    <rPh sb="4" eb="6">
      <t>ジアイ</t>
    </rPh>
    <rPh sb="6" eb="8">
      <t>キキン</t>
    </rPh>
    <phoneticPr fontId="2"/>
  </si>
  <si>
    <t>田園文化創造基金</t>
    <rPh sb="0" eb="2">
      <t>デンエン</t>
    </rPh>
    <rPh sb="2" eb="4">
      <t>ブンカ</t>
    </rPh>
    <rPh sb="4" eb="6">
      <t>ソウゾウ</t>
    </rPh>
    <rPh sb="6" eb="8">
      <t>キキン</t>
    </rPh>
    <phoneticPr fontId="2"/>
  </si>
  <si>
    <t>文化振興基金</t>
    <rPh sb="0" eb="2">
      <t>ブンカ</t>
    </rPh>
    <rPh sb="2" eb="4">
      <t>シンコウ</t>
    </rPh>
    <rPh sb="4" eb="6">
      <t>キキン</t>
    </rPh>
    <phoneticPr fontId="2"/>
  </si>
  <si>
    <t>-</t>
    <phoneticPr fontId="2"/>
  </si>
  <si>
    <t>仙南地域広域行政事務組合</t>
    <rPh sb="0" eb="2">
      <t>センナン</t>
    </rPh>
    <rPh sb="2" eb="12">
      <t>チイキコウイキギョウセイジムクミアイ</t>
    </rPh>
    <phoneticPr fontId="2"/>
  </si>
  <si>
    <t>みやぎ県南中核病院企業団</t>
    <rPh sb="3" eb="9">
      <t>ケンナンチュウカクビョウイン</t>
    </rPh>
    <rPh sb="9" eb="11">
      <t>キギョウ</t>
    </rPh>
    <rPh sb="11" eb="12">
      <t>ダン</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</si>
  <si>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</si>
  <si>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</si>
  <si>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10">
      <t>コウレイシャイリョウ</t>
    </rPh>
    <rPh sb="10" eb="14">
      <t>コウイキレンゴウ</t>
    </rPh>
    <phoneticPr fontId="2"/>
  </si>
  <si>
    <t>宮城県後期高齢者医療事業会計</t>
    <rPh sb="0" eb="3">
      <t>ミヤギケン</t>
    </rPh>
    <rPh sb="3" eb="10">
      <t>コウキコウレイシャイリョウ</t>
    </rPh>
    <rPh sb="10" eb="12">
      <t>ジギョウ</t>
    </rPh>
    <rPh sb="12" eb="14">
      <t>カイケイ</t>
    </rPh>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</si>
  <si>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</si>
  <si>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まちづくりオーガ</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</si>
  <si>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</si>
  <si>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</si>
  <si>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</si>
  <si>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</si>
  <si>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</si>
  <si>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</si>
  <si>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</si>
  <si>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</si>
  <si>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</si>
  <si>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</si>
  <si>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</si>
  <si>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</si>
  <si>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</si>
  <si>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</si>
  <si>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実質公債費率は低い水準ではあるが、公民館複合化事業、学校給食センター整備事業等の地方債の発行による地方債現在高の増により将来負担比率の増が見られた。引き続き学校給食センター整備事業、町立桜保育所、大河原中学校体育館等の更新事業で地方債の発行を予定していることから比率の推移に注視したい。</t>
    <rPh sb="1" eb="3">
      <t>ジッシツ</t>
    </rPh>
    <rPh sb="3" eb="6">
      <t>コウサイヒ</t>
    </rPh>
    <rPh sb="6" eb="7">
      <t>リツ</t>
    </rPh>
    <rPh sb="8" eb="9">
      <t>ヒク</t>
    </rPh>
    <rPh sb="10" eb="12">
      <t>スイジュン</t>
    </rPh>
    <rPh sb="18" eb="21">
      <t>コウミンカン</t>
    </rPh>
    <rPh sb="21" eb="26">
      <t>フクゴウカジギョウ</t>
    </rPh>
    <rPh sb="27" eb="29">
      <t>ガッコウキ</t>
    </rPh>
    <rPh sb="29" eb="39">
      <t>ュウショクセンターセイビジギョウ</t>
    </rPh>
    <rPh sb="39" eb="40">
      <t>トウ</t>
    </rPh>
    <rPh sb="41" eb="44">
      <t>チホウサイ</t>
    </rPh>
    <rPh sb="45" eb="47">
      <t>ハッコウ</t>
    </rPh>
    <rPh sb="50" eb="53">
      <t>チホウサイ</t>
    </rPh>
    <rPh sb="53" eb="55">
      <t>ゲンザイ</t>
    </rPh>
    <rPh sb="55" eb="56">
      <t>ダカ</t>
    </rPh>
    <rPh sb="57" eb="58">
      <t>ゾウ</t>
    </rPh>
    <rPh sb="61" eb="63">
      <t>ショウライ</t>
    </rPh>
    <rPh sb="63" eb="65">
      <t>フタン</t>
    </rPh>
    <rPh sb="65" eb="67">
      <t>ヒリツ</t>
    </rPh>
    <rPh sb="68" eb="69">
      <t>ゾウ</t>
    </rPh>
    <rPh sb="70" eb="71">
      <t>ミ</t>
    </rPh>
    <rPh sb="75" eb="76">
      <t>ヒ</t>
    </rPh>
    <rPh sb="77" eb="78">
      <t>ツヅ</t>
    </rPh>
    <rPh sb="79" eb="81">
      <t>ガッコウキ</t>
    </rPh>
    <phoneticPr fontId="5"/>
  </si>
  <si>
    <t>　将来負担比率の増は、公民館複合化事業、学校給食センター整備事業等の地方債発行で前年度より613百万円の地方債現在高の増が見られたこと、また町内各地区に設置している集会所、町営住宅等の減価償却が70％を超えていることも要因と考えられる。今後は公共施設等総合管理計画に基づき施設の統廃合や更新などの取り組みが求められている。</t>
    <rPh sb="1" eb="3">
      <t>ショウライ</t>
    </rPh>
    <rPh sb="3" eb="5">
      <t>フタン</t>
    </rPh>
    <rPh sb="5" eb="7">
      <t>ヒリツ</t>
    </rPh>
    <rPh sb="8" eb="9">
      <t>ゾウ</t>
    </rPh>
    <rPh sb="11" eb="14">
      <t>コウミンカン</t>
    </rPh>
    <rPh sb="14" eb="17">
      <t>フクゴウカ</t>
    </rPh>
    <rPh sb="17" eb="19">
      <t>ジギョウ</t>
    </rPh>
    <rPh sb="20" eb="22">
      <t>ガッコウキ</t>
    </rPh>
    <rPh sb="22" eb="32">
      <t>ュウショクセンターセイビジギョウ</t>
    </rPh>
    <rPh sb="32" eb="33">
      <t>トウ</t>
    </rPh>
    <rPh sb="34" eb="37">
      <t>チホウサイ</t>
    </rPh>
    <rPh sb="37" eb="39">
      <t>ハッコウ</t>
    </rPh>
    <rPh sb="40" eb="43">
      <t>ゼンネンド</t>
    </rPh>
    <rPh sb="48" eb="51">
      <t>ヒャクマンエン</t>
    </rPh>
    <rPh sb="52" eb="55">
      <t>チホウサイ</t>
    </rPh>
    <rPh sb="55" eb="57">
      <t>ゲンザイ</t>
    </rPh>
    <rPh sb="57" eb="58">
      <t>ダカ</t>
    </rPh>
    <rPh sb="59" eb="60">
      <t>ゾウ</t>
    </rPh>
    <rPh sb="61" eb="62">
      <t>ミ</t>
    </rPh>
    <rPh sb="70" eb="71">
      <t>マチ</t>
    </rPh>
    <rPh sb="71" eb="72">
      <t>ナイ</t>
    </rPh>
    <rPh sb="72" eb="75">
      <t>カクチク</t>
    </rPh>
    <rPh sb="76" eb="78">
      <t>セッチ</t>
    </rPh>
    <rPh sb="82" eb="84">
      <t>シュウカイ</t>
    </rPh>
    <rPh sb="84" eb="85">
      <t>ショ</t>
    </rPh>
    <rPh sb="86" eb="88">
      <t>チョウエイ</t>
    </rPh>
    <rPh sb="88" eb="90">
      <t>ジュウタク</t>
    </rPh>
    <rPh sb="90" eb="91">
      <t>トウ</t>
    </rPh>
    <rPh sb="92" eb="94">
      <t>ゲンカ</t>
    </rPh>
    <rPh sb="94" eb="96">
      <t>ショウキャク</t>
    </rPh>
    <rPh sb="101" eb="102">
      <t>コ</t>
    </rPh>
    <rPh sb="109" eb="111">
      <t>ヨウイン</t>
    </rPh>
    <rPh sb="112" eb="113">
      <t>カンガ</t>
    </rPh>
    <rPh sb="118" eb="120">
      <t>コンゴ</t>
    </rPh>
    <rPh sb="121" eb="123">
      <t>コウキョウ</t>
    </rPh>
    <rPh sb="123" eb="125">
      <t>シセツ</t>
    </rPh>
    <rPh sb="125" eb="126">
      <t>トウ</t>
    </rPh>
    <rPh sb="126" eb="128">
      <t>ソウゴウ</t>
    </rPh>
    <rPh sb="128" eb="130">
      <t>カンリ</t>
    </rPh>
    <rPh sb="130" eb="132">
      <t>ケイカク</t>
    </rPh>
    <rPh sb="133" eb="134">
      <t>モト</t>
    </rPh>
    <rPh sb="136" eb="138">
      <t>シセツ</t>
    </rPh>
    <rPh sb="139" eb="142">
      <t>トウハイゴウ</t>
    </rPh>
    <rPh sb="143" eb="145">
      <t>コウシン</t>
    </rPh>
    <rPh sb="148" eb="149">
      <t>ト</t>
    </rPh>
    <rPh sb="150" eb="151">
      <t>ク</t>
    </rPh>
    <rPh sb="153" eb="154">
      <t>モト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</si>
</sst>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53292</c:v>
                </c:pt>
                <c:pt idx="1">
                  <c:v>49919</c:v>
                </c:pt>
                <c:pt idx="2">
                  <c:v>47738</c:v>
                </c:pt>
                <c:pt idx="3">
                  <c:v>52191</c:v>
                </c:pt>
                <c:pt idx="4">
                  <c:v>47387</c:v>
                </c:pt>
              </c:numCache>
            </c:numRef>
          </c:val>
          <c:smooth val="0"/>
          <c:extLst>
            <c:ext xmlns:c16="http://schemas.microsoft.com/office/drawing/2014/chart" uri="{C3380CC4-5D6E-409C-BE32-E72D297353CC}">
              <c16:uniqueId val="{00000000-4C27-471F-906C-CB24256B7CB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38849</c:v>
                </c:pt>
                <c:pt idx="1">
                  <c:v>52740</c:v>
                </c:pt>
                <c:pt idx="2">
                  <c:v>16506</c:v>
                </c:pt>
                <c:pt idx="3">
                  <c:v>36260</c:v>
                </c:pt>
                <c:pt idx="4">
                  <c:v>59435</c:v>
                </c:pt>
              </c:numCache>
            </c:numRef>
          </c:val>
          <c:smooth val="0"/>
          <c:extLst>
            <c:ext xmlns:c16="http://schemas.microsoft.com/office/drawing/2014/chart" uri="{C3380CC4-5D6E-409C-BE32-E72D297353CC}">
              <c16:uniqueId val="{00000001-4C27-471F-906C-CB24256B7CB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4.87</c:v>
                </c:pt>
                <c:pt idx="1">
                  <c:v>8.36</c:v>
                </c:pt>
                <c:pt idx="2">
                  <c:v>6.23</c:v>
                </c:pt>
                <c:pt idx="3">
                  <c:v>8.44</c:v>
                </c:pt>
                <c:pt idx="4">
                  <c:v>6.3</c:v>
                </c:pt>
              </c:numCache>
            </c:numRef>
          </c:val>
          <c:extLst>
            <c:ext xmlns:c16="http://schemas.microsoft.com/office/drawing/2014/chart" uri="{C3380CC4-5D6E-409C-BE32-E72D297353CC}">
              <c16:uniqueId val="{00000000-1215-4608-8A04-4BD380F14DC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40.36</c:v>
                </c:pt>
                <c:pt idx="1">
                  <c:v>40.659999999999997</c:v>
                </c:pt>
                <c:pt idx="2">
                  <c:v>44.12</c:v>
                </c:pt>
                <c:pt idx="3">
                  <c:v>38.35</c:v>
                </c:pt>
                <c:pt idx="4">
                  <c:v>39.04</c:v>
                </c:pt>
              </c:numCache>
            </c:numRef>
          </c:val>
          <c:extLst>
            <c:ext xmlns:c16="http://schemas.microsoft.com/office/drawing/2014/chart" uri="{C3380CC4-5D6E-409C-BE32-E72D297353CC}">
              <c16:uniqueId val="{00000001-1215-4608-8A04-4BD380F14DC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-1.54</c:v>
                </c:pt>
                <c:pt idx="1">
                  <c:v>5.01</c:v>
                </c:pt>
                <c:pt idx="2">
                  <c:v>-2.98</c:v>
                </c:pt>
                <c:pt idx="3">
                  <c:v>-6.3</c:v>
                </c:pt>
                <c:pt idx="4">
                  <c:v>-7.12</c:v>
                </c:pt>
              </c:numCache>
            </c:numRef>
          </c:val>
          <c:smooth val="0"/>
          <c:extLst>
            <c:ext xmlns:c16="http://schemas.microsoft.com/office/drawing/2014/chart" uri="{C3380CC4-5D6E-409C-BE32-E72D297353CC}">
              <c16:uniqueId val="{00000002-1215-4608-8A04-4BD380F14DC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#N/A</c:v>
                </c:pt>
                <c:pt idx="5">
                  <c:v>1.59</c:v>
                </c:pt>
                <c:pt idx="6">
                  <c:v>#N/A</c:v>
                </c:pt>
                <c:pt idx="7">
                  <c:v>1.95</c:v>
                </c:pt>
                <c:pt idx="8">
                  <c:v>0</c:v>
                </c:pt>
                <c:pt idx="9">
                  <c:v>0</c:v>
                </c:pt>
              </c:numCache>
            </c:numRef>
          </c:val>
          <c:extLst>
            <c:ext xmlns:c16="http://schemas.microsoft.com/office/drawing/2014/chart" uri="{C3380CC4-5D6E-409C-BE32-E72D297353CC}">
              <c16:uniqueId val="{00000000-8338-4426-92B0-260F97AA3F5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338-4426-92B0-260F97AA3F5D}"/>
            </c:ext>
          </c:extLst>
        </c:ser>
        <c:ser>
          <c:idx val="2"/>
          <c:order val="2"/>
          <c:tx>
            <c:strRef>
              <c:f>データシート!$A$29</c:f>
              <c:strCache>
                <c:ptCount val="1"/>
                <c:pt idx="0">
                  <c:v>地方卸売市場事業特別会計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0.02</c:v>
                </c:pt>
                <c:pt idx="2">
                  <c:v>#N/A</c:v>
                </c:pt>
                <c:pt idx="3">
                  <c:v>0.02</c:v>
                </c:pt>
                <c:pt idx="4">
                  <c:v>#N/A</c:v>
                </c:pt>
                <c:pt idx="5">
                  <c:v>0.02</c:v>
                </c:pt>
                <c:pt idx="6">
                  <c:v>#N/A</c:v>
                </c:pt>
                <c:pt idx="7">
                  <c:v>0.02</c:v>
                </c:pt>
                <c:pt idx="8">
                  <c:v>#N/A</c:v>
                </c:pt>
                <c:pt idx="9">
                  <c:v>0.01</c:v>
                </c:pt>
              </c:numCache>
            </c:numRef>
          </c:val>
          <c:extLst>
            <c:ext xmlns:c16="http://schemas.microsoft.com/office/drawing/2014/chart" uri="{C3380CC4-5D6E-409C-BE32-E72D297353CC}">
              <c16:uniqueId val="{00000002-8338-4426-92B0-260F97AA3F5D}"/>
            </c:ext>
          </c:extLst>
        </c:ser>
        <c:ser>
          <c:idx val="3"/>
          <c:order val="3"/>
          <c:tx>
            <c:strRef>
              <c:f>データシート!$A$30</c:f>
              <c:strCache>
                <c:ptCount val="1"/>
                <c:pt idx="0">
                  <c:v>仙南夜間初期急患センター事業特別会計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0</c:v>
                </c:pt>
                <c:pt idx="1">
                  <c:v>0</c:v>
                </c:pt>
                <c:pt idx="2">
                  <c:v>#N/A</c:v>
                </c:pt>
                <c:pt idx="3">
                  <c:v>0.12</c:v>
                </c:pt>
                <c:pt idx="4">
                  <c:v>#N/A</c:v>
                </c:pt>
                <c:pt idx="5">
                  <c:v>0.05</c:v>
                </c:pt>
                <c:pt idx="6">
                  <c:v>#N/A</c:v>
                </c:pt>
                <c:pt idx="7">
                  <c:v>0.06</c:v>
                </c:pt>
                <c:pt idx="8">
                  <c:v>#N/A</c:v>
                </c:pt>
                <c:pt idx="9">
                  <c:v>0.05</c:v>
                </c:pt>
              </c:numCache>
            </c:numRef>
          </c:val>
          <c:extLst>
            <c:ext xmlns:c16="http://schemas.microsoft.com/office/drawing/2014/chart" uri="{C3380CC4-5D6E-409C-BE32-E72D297353CC}">
              <c16:uniqueId val="{00000003-8338-4426-92B0-260F97AA3F5D}"/>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7.0000000000000007E-2</c:v>
                </c:pt>
                <c:pt idx="2">
                  <c:v>#N/A</c:v>
                </c:pt>
                <c:pt idx="3">
                  <c:v>0.05</c:v>
                </c:pt>
                <c:pt idx="4">
                  <c:v>#N/A</c:v>
                </c:pt>
                <c:pt idx="5">
                  <c:v>0.06</c:v>
                </c:pt>
                <c:pt idx="6">
                  <c:v>#N/A</c:v>
                </c:pt>
                <c:pt idx="7">
                  <c:v>0.09</c:v>
                </c:pt>
                <c:pt idx="8">
                  <c:v>#N/A</c:v>
                </c:pt>
                <c:pt idx="9">
                  <c:v>0.08</c:v>
                </c:pt>
              </c:numCache>
            </c:numRef>
          </c:val>
          <c:extLst>
            <c:ext xmlns:c16="http://schemas.microsoft.com/office/drawing/2014/chart" uri="{C3380CC4-5D6E-409C-BE32-E72D297353CC}">
              <c16:uniqueId val="{00000004-8338-4426-92B0-260F97AA3F5D}"/>
            </c:ext>
          </c:extLst>
        </c:ser>
        <c:ser>
          <c:idx val="5"/>
          <c:order val="5"/>
          <c:tx>
            <c:strRef>
              <c:f>データシート!$A$32</c:f>
              <c:strCache>
                <c:ptCount val="1"/>
                <c:pt idx="0">
                  <c:v>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1.32</c:v>
                </c:pt>
                <c:pt idx="2">
                  <c:v>#N/A</c:v>
                </c:pt>
                <c:pt idx="3">
                  <c:v>0.28999999999999998</c:v>
                </c:pt>
                <c:pt idx="4">
                  <c:v>#N/A</c:v>
                </c:pt>
                <c:pt idx="5">
                  <c:v>0.38</c:v>
                </c:pt>
                <c:pt idx="6">
                  <c:v>#N/A</c:v>
                </c:pt>
                <c:pt idx="7">
                  <c:v>0.28000000000000003</c:v>
                </c:pt>
                <c:pt idx="8">
                  <c:v>#N/A</c:v>
                </c:pt>
                <c:pt idx="9">
                  <c:v>0.57999999999999996</c:v>
                </c:pt>
              </c:numCache>
            </c:numRef>
          </c:val>
          <c:extLst>
            <c:ext xmlns:c16="http://schemas.microsoft.com/office/drawing/2014/chart" uri="{C3380CC4-5D6E-409C-BE32-E72D297353CC}">
              <c16:uniqueId val="{00000005-8338-4426-92B0-260F97AA3F5D}"/>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2.79</c:v>
                </c:pt>
                <c:pt idx="2">
                  <c:v>#N/A</c:v>
                </c:pt>
                <c:pt idx="3">
                  <c:v>3.12</c:v>
                </c:pt>
                <c:pt idx="4">
                  <c:v>#N/A</c:v>
                </c:pt>
                <c:pt idx="5">
                  <c:v>3.73</c:v>
                </c:pt>
                <c:pt idx="6">
                  <c:v>#N/A</c:v>
                </c:pt>
                <c:pt idx="7">
                  <c:v>4.37</c:v>
                </c:pt>
                <c:pt idx="8">
                  <c:v>#N/A</c:v>
                </c:pt>
                <c:pt idx="9">
                  <c:v>1.03</c:v>
                </c:pt>
              </c:numCache>
            </c:numRef>
          </c:val>
          <c:extLst>
            <c:ext xmlns:c16="http://schemas.microsoft.com/office/drawing/2014/chart" uri="{C3380CC4-5D6E-409C-BE32-E72D297353CC}">
              <c16:uniqueId val="{00000006-8338-4426-92B0-260F97AA3F5D}"/>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0.94</c:v>
                </c:pt>
                <c:pt idx="2">
                  <c:v>#N/A</c:v>
                </c:pt>
                <c:pt idx="3">
                  <c:v>1.45</c:v>
                </c:pt>
                <c:pt idx="4">
                  <c:v>#N/A</c:v>
                </c:pt>
                <c:pt idx="5">
                  <c:v>2.14</c:v>
                </c:pt>
                <c:pt idx="6">
                  <c:v>#N/A</c:v>
                </c:pt>
                <c:pt idx="7">
                  <c:v>1.52</c:v>
                </c:pt>
                <c:pt idx="8">
                  <c:v>#N/A</c:v>
                </c:pt>
                <c:pt idx="9">
                  <c:v>1.73</c:v>
                </c:pt>
              </c:numCache>
            </c:numRef>
          </c:val>
          <c:extLst>
            <c:ext xmlns:c16="http://schemas.microsoft.com/office/drawing/2014/chart" uri="{C3380CC4-5D6E-409C-BE32-E72D297353CC}">
              <c16:uniqueId val="{00000007-8338-4426-92B0-260F97AA3F5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4.87</c:v>
                </c:pt>
                <c:pt idx="2">
                  <c:v>#N/A</c:v>
                </c:pt>
                <c:pt idx="3">
                  <c:v>8.23</c:v>
                </c:pt>
                <c:pt idx="4">
                  <c:v>#N/A</c:v>
                </c:pt>
                <c:pt idx="5">
                  <c:v>6.17</c:v>
                </c:pt>
                <c:pt idx="6">
                  <c:v>#N/A</c:v>
                </c:pt>
                <c:pt idx="7">
                  <c:v>8.3699999999999992</c:v>
                </c:pt>
                <c:pt idx="8">
                  <c:v>#N/A</c:v>
                </c:pt>
                <c:pt idx="9">
                  <c:v>6.24</c:v>
                </c:pt>
              </c:numCache>
            </c:numRef>
          </c:val>
          <c:extLst>
            <c:ext xmlns:c16="http://schemas.microsoft.com/office/drawing/2014/chart" uri="{C3380CC4-5D6E-409C-BE32-E72D297353CC}">
              <c16:uniqueId val="{00000008-8338-4426-92B0-260F97AA3F5D}"/>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18.64</c:v>
                </c:pt>
                <c:pt idx="2">
                  <c:v>#N/A</c:v>
                </c:pt>
                <c:pt idx="3">
                  <c:v>17.95</c:v>
                </c:pt>
                <c:pt idx="4">
                  <c:v>#N/A</c:v>
                </c:pt>
                <c:pt idx="5">
                  <c:v>17.489999999999998</c:v>
                </c:pt>
                <c:pt idx="6">
                  <c:v>#N/A</c:v>
                </c:pt>
                <c:pt idx="7">
                  <c:v>18.739999999999998</c:v>
                </c:pt>
                <c:pt idx="8">
                  <c:v>#N/A</c:v>
                </c:pt>
                <c:pt idx="9">
                  <c:v>20.34</c:v>
                </c:pt>
              </c:numCache>
            </c:numRef>
          </c:val>
          <c:extLst>
            <c:ext xmlns:c16="http://schemas.microsoft.com/office/drawing/2014/chart" uri="{C3380CC4-5D6E-409C-BE32-E72D297353CC}">
              <c16:uniqueId val="{00000009-8338-4426-92B0-260F97AA3F5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920</c:v>
                </c:pt>
                <c:pt idx="5">
                  <c:v>867</c:v>
                </c:pt>
                <c:pt idx="8">
                  <c:v>884</c:v>
                </c:pt>
                <c:pt idx="11">
                  <c:v>917</c:v>
                </c:pt>
                <c:pt idx="14">
                  <c:v>927</c:v>
                </c:pt>
              </c:numCache>
            </c:numRef>
          </c:val>
          <c:extLst>
            <c:ext xmlns:c16="http://schemas.microsoft.com/office/drawing/2014/chart" uri="{C3380CC4-5D6E-409C-BE32-E72D297353CC}">
              <c16:uniqueId val="{00000000-3D25-466B-918D-887D3AA8E2E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D25-466B-918D-887D3AA8E2E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D25-466B-918D-887D3AA8E2E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282</c:v>
                </c:pt>
                <c:pt idx="3">
                  <c:v>290</c:v>
                </c:pt>
                <c:pt idx="6">
                  <c:v>273</c:v>
                </c:pt>
                <c:pt idx="9">
                  <c:v>260</c:v>
                </c:pt>
                <c:pt idx="12">
                  <c:v>258</c:v>
                </c:pt>
              </c:numCache>
            </c:numRef>
          </c:val>
          <c:extLst>
            <c:ext xmlns:c16="http://schemas.microsoft.com/office/drawing/2014/chart" uri="{C3380CC4-5D6E-409C-BE32-E72D297353CC}">
              <c16:uniqueId val="{00000003-3D25-466B-918D-887D3AA8E2E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123</c:v>
                </c:pt>
                <c:pt idx="3">
                  <c:v>94</c:v>
                </c:pt>
                <c:pt idx="6">
                  <c:v>150</c:v>
                </c:pt>
                <c:pt idx="9">
                  <c:v>142</c:v>
                </c:pt>
                <c:pt idx="12">
                  <c:v>187</c:v>
                </c:pt>
              </c:numCache>
            </c:numRef>
          </c:val>
          <c:extLst>
            <c:ext xmlns:c16="http://schemas.microsoft.com/office/drawing/2014/chart" uri="{C3380CC4-5D6E-409C-BE32-E72D297353CC}">
              <c16:uniqueId val="{00000004-3D25-466B-918D-887D3AA8E2E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D25-466B-918D-887D3AA8E2E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D25-466B-918D-887D3AA8E2E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488</c:v>
                </c:pt>
                <c:pt idx="3">
                  <c:v>441</c:v>
                </c:pt>
                <c:pt idx="6">
                  <c:v>442</c:v>
                </c:pt>
                <c:pt idx="9">
                  <c:v>441</c:v>
                </c:pt>
                <c:pt idx="12">
                  <c:v>439</c:v>
                </c:pt>
              </c:numCache>
            </c:numRef>
          </c:val>
          <c:extLst>
            <c:ext xmlns:c16="http://schemas.microsoft.com/office/drawing/2014/chart" uri="{C3380CC4-5D6E-409C-BE32-E72D297353CC}">
              <c16:uniqueId val="{00000007-3D25-466B-918D-887D3AA8E2E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-27</c:v>
                </c:pt>
                <c:pt idx="2">
                  <c:v>#N/A</c:v>
                </c:pt>
                <c:pt idx="3">
                  <c:v>#N/A</c:v>
                </c:pt>
                <c:pt idx="4">
                  <c:v>-42</c:v>
                </c:pt>
                <c:pt idx="5">
                  <c:v>#N/A</c:v>
                </c:pt>
                <c:pt idx="6">
                  <c:v>#N/A</c:v>
                </c:pt>
                <c:pt idx="7">
                  <c:v>-19</c:v>
                </c:pt>
                <c:pt idx="8">
                  <c:v>#N/A</c:v>
                </c:pt>
                <c:pt idx="9">
                  <c:v>#N/A</c:v>
                </c:pt>
                <c:pt idx="10">
                  <c:v>-74</c:v>
                </c:pt>
                <c:pt idx="11">
                  <c:v>#N/A</c:v>
                </c:pt>
                <c:pt idx="12">
                  <c:v>#N/A</c:v>
                </c:pt>
                <c:pt idx="13">
                  <c:v>-43</c:v>
                </c:pt>
                <c:pt idx="14">
                  <c:v>#N/A</c:v>
                </c:pt>
              </c:numCache>
            </c:numRef>
          </c:val>
          <c:smooth val="0"/>
          <c:extLst>
            <c:ext xmlns:c16="http://schemas.microsoft.com/office/drawing/2014/chart" uri="{C3380CC4-5D6E-409C-BE32-E72D297353CC}">
              <c16:uniqueId val="{00000008-3D25-466B-918D-887D3AA8E2E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8466</c:v>
                </c:pt>
                <c:pt idx="5">
                  <c:v>8372</c:v>
                </c:pt>
                <c:pt idx="8">
                  <c:v>8337</c:v>
                </c:pt>
                <c:pt idx="11">
                  <c:v>8373</c:v>
                </c:pt>
                <c:pt idx="14">
                  <c:v>8356</c:v>
                </c:pt>
              </c:numCache>
            </c:numRef>
          </c:val>
          <c:extLst>
            <c:ext xmlns:c16="http://schemas.microsoft.com/office/drawing/2014/chart" uri="{C3380CC4-5D6E-409C-BE32-E72D297353CC}">
              <c16:uniqueId val="{00000000-DE98-4333-A087-2FD0A58E81D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1568</c:v>
                </c:pt>
                <c:pt idx="5">
                  <c:v>1344</c:v>
                </c:pt>
                <c:pt idx="8">
                  <c:v>1274</c:v>
                </c:pt>
                <c:pt idx="11">
                  <c:v>1027</c:v>
                </c:pt>
                <c:pt idx="14">
                  <c:v>789</c:v>
                </c:pt>
              </c:numCache>
            </c:numRef>
          </c:val>
          <c:extLst>
            <c:ext xmlns:c16="http://schemas.microsoft.com/office/drawing/2014/chart" uri="{C3380CC4-5D6E-409C-BE32-E72D297353CC}">
              <c16:uniqueId val="{00000001-DE98-4333-A087-2FD0A58E81D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2739</c:v>
                </c:pt>
                <c:pt idx="5">
                  <c:v>3031</c:v>
                </c:pt>
                <c:pt idx="8">
                  <c:v>3329</c:v>
                </c:pt>
                <c:pt idx="11">
                  <c:v>3464</c:v>
                </c:pt>
                <c:pt idx="14">
                  <c:v>3524</c:v>
                </c:pt>
              </c:numCache>
            </c:numRef>
          </c:val>
          <c:extLst>
            <c:ext xmlns:c16="http://schemas.microsoft.com/office/drawing/2014/chart" uri="{C3380CC4-5D6E-409C-BE32-E72D297353CC}">
              <c16:uniqueId val="{00000002-DE98-4333-A087-2FD0A58E81D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237</c:v>
                </c:pt>
                <c:pt idx="12">
                  <c:v>285</c:v>
                </c:pt>
              </c:numCache>
            </c:numRef>
          </c:val>
          <c:extLst>
            <c:ext xmlns:c16="http://schemas.microsoft.com/office/drawing/2014/chart" uri="{C3380CC4-5D6E-409C-BE32-E72D297353CC}">
              <c16:uniqueId val="{00000003-DE98-4333-A087-2FD0A58E81D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E98-4333-A087-2FD0A58E81D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E98-4333-A087-2FD0A58E81D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1062</c:v>
                </c:pt>
                <c:pt idx="3">
                  <c:v>937</c:v>
                </c:pt>
                <c:pt idx="6">
                  <c:v>974</c:v>
                </c:pt>
                <c:pt idx="9">
                  <c:v>987</c:v>
                </c:pt>
                <c:pt idx="12">
                  <c:v>883</c:v>
                </c:pt>
              </c:numCache>
            </c:numRef>
          </c:val>
          <c:extLst>
            <c:ext xmlns:c16="http://schemas.microsoft.com/office/drawing/2014/chart" uri="{C3380CC4-5D6E-409C-BE32-E72D297353CC}">
              <c16:uniqueId val="{00000006-DE98-4333-A087-2FD0A58E81D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5409</c:v>
                </c:pt>
                <c:pt idx="3">
                  <c:v>5212</c:v>
                </c:pt>
                <c:pt idx="6">
                  <c:v>5052</c:v>
                </c:pt>
                <c:pt idx="9">
                  <c:v>4781</c:v>
                </c:pt>
                <c:pt idx="12">
                  <c:v>4743</c:v>
                </c:pt>
              </c:numCache>
            </c:numRef>
          </c:val>
          <c:extLst>
            <c:ext xmlns:c16="http://schemas.microsoft.com/office/drawing/2014/chart" uri="{C3380CC4-5D6E-409C-BE32-E72D297353CC}">
              <c16:uniqueId val="{00000007-DE98-4333-A087-2FD0A58E81D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1525</c:v>
                </c:pt>
                <c:pt idx="3">
                  <c:v>1356</c:v>
                </c:pt>
                <c:pt idx="6">
                  <c:v>1078</c:v>
                </c:pt>
                <c:pt idx="9">
                  <c:v>963</c:v>
                </c:pt>
                <c:pt idx="12">
                  <c:v>1628</c:v>
                </c:pt>
              </c:numCache>
            </c:numRef>
          </c:val>
          <c:extLst>
            <c:ext xmlns:c16="http://schemas.microsoft.com/office/drawing/2014/chart" uri="{C3380CC4-5D6E-409C-BE32-E72D297353CC}">
              <c16:uniqueId val="{00000008-DE98-4333-A087-2FD0A58E81D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E98-4333-A087-2FD0A58E81D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5596</c:v>
                </c:pt>
                <c:pt idx="3">
                  <c:v>5865</c:v>
                </c:pt>
                <c:pt idx="6">
                  <c:v>5746</c:v>
                </c:pt>
                <c:pt idx="9">
                  <c:v>5918</c:v>
                </c:pt>
                <c:pt idx="12">
                  <c:v>6532</c:v>
                </c:pt>
              </c:numCache>
            </c:numRef>
          </c:val>
          <c:extLst>
            <c:ext xmlns:c16="http://schemas.microsoft.com/office/drawing/2014/chart" uri="{C3380CC4-5D6E-409C-BE32-E72D297353CC}">
              <c16:uniqueId val="{0000000A-DE98-4333-A087-2FD0A58E81D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821</c:v>
                </c:pt>
                <c:pt idx="2">
                  <c:v>#N/A</c:v>
                </c:pt>
                <c:pt idx="3">
                  <c:v>#N/A</c:v>
                </c:pt>
                <c:pt idx="4">
                  <c:v>624</c:v>
                </c:pt>
                <c:pt idx="5">
                  <c:v>#N/A</c:v>
                </c:pt>
                <c:pt idx="6">
                  <c:v>#N/A</c:v>
                </c:pt>
                <c:pt idx="7">
                  <c:v>0</c:v>
                </c:pt>
                <c:pt idx="8">
                  <c:v>#N/A</c:v>
                </c:pt>
                <c:pt idx="9">
                  <c:v>#N/A</c:v>
                </c:pt>
                <c:pt idx="10">
                  <c:v>23</c:v>
                </c:pt>
                <c:pt idx="11">
                  <c:v>#N/A</c:v>
                </c:pt>
                <c:pt idx="12">
                  <c:v>#N/A</c:v>
                </c:pt>
                <c:pt idx="13">
                  <c:v>1402</c:v>
                </c:pt>
                <c:pt idx="14">
                  <c:v>#N/A</c:v>
                </c:pt>
              </c:numCache>
            </c:numRef>
          </c:val>
          <c:smooth val="0"/>
          <c:extLst>
            <c:ext xmlns:c16="http://schemas.microsoft.com/office/drawing/2014/chart" uri="{C3380CC4-5D6E-409C-BE32-E72D297353CC}">
              <c16:uniqueId val="{0000000B-DE98-4333-A087-2FD0A58E81D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2196</c:v>
                </c:pt>
                <c:pt idx="1">
                  <c:v>1921</c:v>
                </c:pt>
                <c:pt idx="2">
                  <c:v>1968</c:v>
                </c:pt>
              </c:numCache>
            </c:numRef>
          </c:val>
          <c:extLst>
            <c:ext xmlns:c16="http://schemas.microsoft.com/office/drawing/2014/chart" uri="{C3380CC4-5D6E-409C-BE32-E72D297353CC}">
              <c16:uniqueId val="{00000000-8CB0-45D8-95E7-DF52A3FB8CB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27</c:v>
                </c:pt>
                <c:pt idx="1">
                  <c:v>27</c:v>
                </c:pt>
                <c:pt idx="2">
                  <c:v>27</c:v>
                </c:pt>
              </c:numCache>
            </c:numRef>
          </c:val>
          <c:extLst>
            <c:ext xmlns:c16="http://schemas.microsoft.com/office/drawing/2014/chart" uri="{C3380CC4-5D6E-409C-BE32-E72D297353CC}">
              <c16:uniqueId val="{00000001-8CB0-45D8-95E7-DF52A3FB8CB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190</c:v>
                </c:pt>
                <c:pt idx="1">
                  <c:v>455</c:v>
                </c:pt>
                <c:pt idx="2">
                  <c:v>436</c:v>
                </c:pt>
              </c:numCache>
            </c:numRef>
          </c:val>
          <c:extLst>
            <c:ext xmlns:c16="http://schemas.microsoft.com/office/drawing/2014/chart" uri="{C3380CC4-5D6E-409C-BE32-E72D297353CC}">
              <c16:uniqueId val="{00000002-8CB0-45D8-95E7-DF52A3FB8CB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{B2F8B4A1-0318-4052-B2D2-6B520F324A9E}</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A005-4730-A367-BC6C4727F8E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{7658255C-37EF-4A78-A232-3EBC525D3DC7}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005-4730-A367-BC6C4727F8E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{C1172813-DAE3-4EE6-A722-892208C1273C}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005-4730-A367-BC6C4727F8E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{D8BA28E9-F4D1-469C-8674-C91D85853A97}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005-4730-A367-BC6C4727F8E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{40D0AF81-85CD-49BC-9AC8-654DDF67A95D}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005-4730-A367-BC6C4727F8E7}"/>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{4112E974-B657-4C65-8A19-837D51BB1FC2}</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A005-4730-A367-BC6C4727F8E7}"/>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{2CF0991C-8B6F-4A7A-B035-743F009CD210}</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A005-4730-A367-BC6C4727F8E7}"/>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{04FBEA36-80CB-4866-867D-F55430B9A04D}</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A005-4730-A367-BC6C4727F8E7}"/>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{193C86D3-B8B1-4986-B8A6-F3915AA608DC}</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A005-4730-A367-BC6C4727F8E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60</c:v>
                </c:pt>
                <c:pt idx="16">
                  <c:v>62</c:v>
                </c:pt>
                <c:pt idx="24">
                  <c:v>71.2</c:v>
                </c:pt>
                <c:pt idx="32">
                  <c:v>72.900000000000006</c:v>
                </c:pt>
              </c:numCache>
            </c:numRef>
          </c:xVal>
          <c:yVal>
            <c:numRef>
              <c:f>公会計指標分析・財政指標組合せ分析表!$BP$51:$DC$51</c:f>
              <c:numCache>
                <c:formatCode>#,##0.0;"▲ "#,##0.0</c:formatCode>
                <c:ptCount val="40"/>
                <c:pt idx="8">
                  <c:v>14.5</c:v>
                </c:pt>
                <c:pt idx="24">
                  <c:v>0.5</c:v>
                </c:pt>
                <c:pt idx="32">
                  <c:v>32.5</c:v>
                </c:pt>
              </c:numCache>
            </c:numRef>
          </c:yVal>
          <c:smooth val="0"/>
          <c:extLst>
            <c:ext xmlns:c16="http://schemas.microsoft.com/office/drawing/2014/chart" uri="{C3380CC4-5D6E-409C-BE32-E72D297353CC}">
              <c16:uniqueId val="{00000009-A005-4730-A367-BC6C4727F8E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{58F8F5AD-D408-46AB-884A-D6766CD845D3}</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A005-4730-A367-BC6C4727F8E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{B31C4B44-6EFD-46CA-99EC-65683E69A34E}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005-4730-A367-BC6C4727F8E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{34DB72F2-F69D-4AAA-BEAE-771CFC2BA4D5}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005-4730-A367-BC6C4727F8E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{4C765B4A-8817-41F4-B503-72827D4A9810}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005-4730-A367-BC6C4727F8E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{2BED486D-25D8-4072-B7CA-30AAEC09EA64}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005-4730-A367-BC6C4727F8E7}"/>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{A8322D1E-771D-4B0B-843C-C0BE445865AA}</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A005-4730-A367-BC6C4727F8E7}"/>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{519BDA77-1A0F-4196-99D7-F554056834F0}</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A005-4730-A367-BC6C4727F8E7}"/>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{647E7C54-6974-4BBF-A99F-C08FD528EA2F}</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A005-4730-A367-BC6C4727F8E7}"/>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{6E71AA49-97E1-40AD-8EA5-E4093F064A85}</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A005-4730-A367-BC6C4727F8E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53.4</c:v>
                </c:pt>
                <c:pt idx="16">
                  <c:v>56.1</c:v>
                </c:pt>
                <c:pt idx="24">
                  <c:v>58.1</c:v>
                </c:pt>
                <c:pt idx="32">
                  <c:v>59.1</c:v>
                </c:pt>
              </c:numCache>
            </c:numRef>
          </c:xVal>
          <c:yVal>
            <c:numRef>
              <c:f>公会計指標分析・財政指標組合せ分析表!$BP$55:$DC$55</c:f>
              <c:numCache>
                <c:formatCode>#,##0.0;"▲ "#,##0.0</c:formatCode>
                <c:ptCount val="40"/>
                <c:pt idx="8">
                  <c:v>13</c:v>
                </c:pt>
                <c:pt idx="16">
                  <c:v>21</c:v>
                </c:pt>
                <c:pt idx="24">
                  <c:v>20.2</c:v>
                </c:pt>
                <c:pt idx="32">
                  <c:v>18.3</c:v>
                </c:pt>
              </c:numCache>
            </c:numRef>
          </c:yVal>
          <c:smooth val="0"/>
          <c:extLst>
            <c:ext xmlns:c16="http://schemas.microsoft.com/office/drawing/2014/chart" uri="{C3380CC4-5D6E-409C-BE32-E72D297353CC}">
              <c16:uniqueId val="{00000013-A005-4730-A367-BC6C4727F8E7}"/>
            </c:ext>
          </c:extLst>
        </c:ser>
        <c:dLbls>
          <c:showLegendKey val="0"/>
          <c:showVal val="1"/>
          <c:showCatName val="0"/>
          <c:showSerName val="0"/>
          <c:showPercent val="0"/>
          <c:showBubbleSize val="0"/>
        </c:dLbls>
        <c:axId val="46179840"/>
        <c:axId val="46181760"/>
      </c:scatterChart>
      <c:valAx>
        <c:axId val="46179840"/>
        <c:scaling>
          <c:orientation val="minMax"/>
          <c:max val="75"/>
          <c:min val="5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38"/>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4"/>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H26</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{5DFC0B0E-094D-4DF2-A894-D093C66303DD}</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DFAF-46FC-80D4-24C5F5B13F6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{252850CB-1E70-4706-B6D0-842336294760}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FAF-46FC-80D4-24C5F5B13F6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{290B5FA9-63EC-456A-A399-A4F5451656AA}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FAF-46FC-80D4-24C5F5B13F6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{612C6533-3072-4A6F-87A7-E9C0D46C9DA1}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FAF-46FC-80D4-24C5F5B13F6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{671CF811-8ADF-44C9-B3F1-A68E582904BB}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FAF-46FC-80D4-24C5F5B13F69}"/>
                </c:ext>
              </c:extLst>
            </c:dLbl>
            <c:dLbl>
              <c:idx val="8"/>
              <c:layout/>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{4D202B94-A567-4CEE-9461-2BC6BB8254C6}</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DFAF-46FC-80D4-24C5F5B13F69}"/>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{290A7408-30F4-4F7F-B0ED-589B0C11EE41}</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DFAF-46FC-80D4-24C5F5B13F69}"/>
                </c:ext>
              </c:extLst>
            </c:dLbl>
            <c:dLbl>
              <c:idx val="24"/>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{70A09658-5C57-4879-911A-1BB3F148EBB4}</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DFAF-46FC-80D4-24C5F5B13F69}"/>
                </c:ext>
              </c:extLst>
            </c:dLbl>
            <c:dLbl>
              <c:idx val="32"/>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{923CA750-8394-4993-B63D-8D6A948F783D}</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DFAF-46FC-80D4-24C5F5B13F6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1.8</c:v>
                </c:pt>
                <c:pt idx="8">
                  <c:v>0.7</c:v>
                </c:pt>
                <c:pt idx="16">
                  <c:v>-0.6</c:v>
                </c:pt>
                <c:pt idx="24">
                  <c:v>-1</c:v>
                </c:pt>
                <c:pt idx="32">
                  <c:v>-1</c:v>
                </c:pt>
              </c:numCache>
            </c:numRef>
          </c:xVal>
          <c:yVal>
            <c:numRef>
              <c:f>公会計指標分析・財政指標組合せ分析表!$BP$73:$DC$73</c:f>
              <c:numCache>
                <c:formatCode>#,##0.0;"▲ "#,##0.0</c:formatCode>
                <c:ptCount val="40"/>
                <c:pt idx="0">
                  <c:v>19.399999999999999</c:v>
                </c:pt>
                <c:pt idx="8">
                  <c:v>14.5</c:v>
                </c:pt>
                <c:pt idx="24">
                  <c:v>0.5</c:v>
                </c:pt>
                <c:pt idx="32">
                  <c:v>32.5</c:v>
                </c:pt>
              </c:numCache>
            </c:numRef>
          </c:yVal>
          <c:smooth val="0"/>
          <c:extLst>
            <c:ext xmlns:c16="http://schemas.microsoft.com/office/drawing/2014/chart" uri="{C3380CC4-5D6E-409C-BE32-E72D297353CC}">
              <c16:uniqueId val="{00000009-DFAF-46FC-80D4-24C5F5B13F6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{8781B191-F3B6-4CB0-92BB-C0B993F8859F}</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DFAF-46FC-80D4-24C5F5B13F6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{38BEE599-41E7-4866-8C19-67A1E0910D37}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FAF-46FC-80D4-24C5F5B13F6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{C1B20650-62EE-465C-93E9-6B9B2E591BAC}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FAF-46FC-80D4-24C5F5B13F6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{0CECC83B-E184-4DE6-869C-FF06B9FBEC9A}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FAF-46FC-80D4-24C5F5B13F6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{D2F9C9EE-7821-4E70-A05F-48F590B18137}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FAF-46FC-80D4-24C5F5B13F69}"/>
                </c:ext>
              </c:extLst>
            </c:dLbl>
            <c:dLbl>
              <c:idx val="8"/>
              <c:layout/>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{DCECD3ED-6D21-4E95-A9A0-395EBCC799D9}</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DFAF-46FC-80D4-24C5F5B13F69}"/>
                </c:ext>
              </c:extLst>
            </c:dLbl>
            <c:dLbl>
              <c:idx val="16"/>
              <c:layout>
                <c:manualLayout>
                  <c:x val="0"/>
                  <c:y val="-1.5024073451254087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{68B42F13-7196-44CC-96B7-4A2E865BC8A4}</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DFAF-46FC-80D4-24C5F5B13F69}"/>
                </c:ext>
              </c:extLst>
            </c:dLbl>
            <c:dLbl>
              <c:idx val="24"/>
              <c:layout>
                <c:manualLayout>
                  <c:x val="0"/>
                  <c:y val="6.2149506783651682E-3"/>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{7BD0BF80-F9C8-470C-ABAA-81969DB2B50B}</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DFAF-46FC-80D4-24C5F5B13F69}"/>
                </c:ext>
              </c:extLst>
            </c:dLbl>
            <c:dLbl>
              <c:idx val="32"/>
              <c:layout>
                <c:manualLayout>
                  <c:x val="0"/>
                  <c:y val="8.8096365042430787E-3"/>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{E55A9F16-EFB3-4BFA-820F-A76738426878}</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DFAF-46FC-80D4-24C5F5B13F6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6.8</c:v>
                </c:pt>
                <c:pt idx="16">
                  <c:v>6.8</c:v>
                </c:pt>
                <c:pt idx="24">
                  <c:v>6.8</c:v>
                </c:pt>
                <c:pt idx="32">
                  <c:v>6.8</c:v>
                </c:pt>
              </c:numCache>
            </c:numRef>
          </c:xVal>
          <c:yVal>
            <c:numRef>
              <c:f>公会計指標分析・財政指標組合せ分析表!$BP$77:$DC$77</c:f>
              <c:numCache>
                <c:formatCode>#,##0.0;"▲ "#,##0.0</c:formatCode>
                <c:ptCount val="40"/>
                <c:pt idx="0">
                  <c:v>20.3</c:v>
                </c:pt>
                <c:pt idx="8">
                  <c:v>13</c:v>
                </c:pt>
                <c:pt idx="16">
                  <c:v>21</c:v>
                </c:pt>
                <c:pt idx="24">
                  <c:v>20.2</c:v>
                </c:pt>
                <c:pt idx="32">
                  <c:v>18.3</c:v>
                </c:pt>
              </c:numCache>
            </c:numRef>
          </c:yVal>
          <c:smooth val="0"/>
          <c:extLst>
            <c:ext xmlns:c16="http://schemas.microsoft.com/office/drawing/2014/chart" uri="{C3380CC4-5D6E-409C-BE32-E72D297353CC}">
              <c16:uniqueId val="{00000013-DFAF-46FC-80D4-24C5F5B13F69}"/>
            </c:ext>
          </c:extLst>
        </c:ser>
        <c:dLbls>
          <c:showLegendKey val="0"/>
          <c:showVal val="1"/>
          <c:showCatName val="0"/>
          <c:showSerName val="0"/>
          <c:showPercent val="0"/>
          <c:showBubbleSize val="0"/>
        </c:dLbls>
        <c:axId val="84219776"/>
        <c:axId val="84234240"/>
      </c:scatterChart>
      <c:valAx>
        <c:axId val="84219776"/>
        <c:scaling>
          <c:orientation val="minMax"/>
          <c:max val="8.5"/>
          <c:min val="-1.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38"/>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4"/>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年度も含め、引き続き町立桜保育所、中学校体育館等、公共施設の更新事業が予定されている。その財源として地方債の借り入れを予定していることから据え置き期間終了後には元利償還金の増が見込まれる。公共施設等整備基金を活用を図りながら、地方債借り入れのバランスを図る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満期一括償還地方債の借り入れは実施していない。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昨年に引き続き中央公民館複合化事業、学校給食センター整備事業等の財源として地方債を借り入れたことにより</a:t>
          </a:r>
          <a:r>
            <a:rPr kumimoji="1" lang="en-US" altLang="ja-JP" sz="1400">
              <a:latin typeface="ＭＳ ゴシック" pitchFamily="49" charset="-128"/>
              <a:ea typeface="ＭＳ ゴシック" pitchFamily="49" charset="-128"/>
            </a:rPr>
            <a:t>614</a:t>
          </a:r>
          <a:r>
            <a:rPr kumimoji="1" lang="ja-JP" altLang="en-US" sz="1400">
              <a:latin typeface="ＭＳ ゴシック" pitchFamily="49" charset="-128"/>
              <a:ea typeface="ＭＳ ゴシック" pitchFamily="49" charset="-128"/>
            </a:rPr>
            <a:t>百万円増の地方債の年度末残高となった。また、みやぎ県南中核病院における実質赤字額により組合等連結実質赤字額負担見込額が</a:t>
          </a:r>
          <a:r>
            <a:rPr kumimoji="1" lang="en-US" altLang="ja-JP" sz="1400">
              <a:latin typeface="ＭＳ ゴシック" pitchFamily="49" charset="-128"/>
              <a:ea typeface="ＭＳ ゴシック" pitchFamily="49" charset="-128"/>
            </a:rPr>
            <a:t>48</a:t>
          </a:r>
          <a:r>
            <a:rPr kumimoji="1" lang="ja-JP" altLang="en-US" sz="1400">
              <a:latin typeface="ＭＳ ゴシック" pitchFamily="49" charset="-128"/>
              <a:ea typeface="ＭＳ ゴシック" pitchFamily="49" charset="-128"/>
            </a:rPr>
            <a:t>百万円の増、充当可能特定歳入で都市計画事業に対する都市計画税の当該年度充当率が下がったことにより特定歳入の減となったため、今年度は将来負担比率の分子がプラスに転じた。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宮城県大河原町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財政調整基金では決算剰余金による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百万円、利子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百万円の積み立てを行い、公共施設等整備基金では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百万円の積み立て、前年度一般個人より教育のためにといただいた目的寄附に対して教育振興慈愛基金を設置し、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百万円の積み立てを行った。取り崩しは財政調整基金で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百万円、基金の目的が終了したことにより、ふるさとふれあい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基金を廃止して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経済事情の変動、財源に不足が生じる等場合に応じた基金の活用、目的基金においては設置条例に基づいた活用に努める。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　公共施設等の更新、改修及び除却に充てることを目的とする。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長寿社会対策基金　　地域における福祉活動の促進、快適な生活環境の形成等、高齢化社会に対応した施策に充てることを目的とする。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教育振興慈愛基金　　青少年の健全育成及び教育の振興に寄与する事業に充てることを目的とする。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田園文化創造基金　　緑豊かで活力ある田園形成のための地域活動の強化・支援に充てることを目的とする。（果実運用型）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文化振興基金　　　　文化の普及及び振興を図るために要する経費に充てることを目的とする。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　ふるさとふれあい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基金の廃止に伴い、一部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教育振興慈愛基金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前年度一般個人より教育のためにといただいた目的寄附の趣旨を目的として新たに基金を設置したもの。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文化振興基金　　　　前年度一般個人より教育のためにといただいた目的寄附を基金の設置に伴い積み替えをしたもの。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公共施設等整備基金については、町立桜保育所、大河原中学校体育館の建て替え等が控えているのでその一般財源分に充当を考えている。他の基金については、目的に応じた活用を図る。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前年度決算にて生じた剰余金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百万円、利子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百万円の積み立てに対して平成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年度予算で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百万円の繰り入れを行った。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経済事情の変動等により財源が著しく不足する場合において補うための財源であることから、今後の町事業において大きな投資的事業等に備え、適切な財政計画に基づいた活用に努める。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年度より増減なし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経済事情の変動により財源が不足する場合において償還金の財源に充てるためのものであることから、財政計画に基づいて適正な地方債の借り入れに努める。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23,642
23,522
24.99
8,700,756
8,374,379
317,263
5,039,722
6,531,528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00000000-0008-0000-0D00-000016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00000000-0008-0000-0D00-00001A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00000000-0008-0000-0D00-00001B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00000000-0008-0000-0D00-00001C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00000000-0008-0000-0D00-00001F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00000000-0008-0000-0D00-000020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6" name="テキスト ボックス 35">
          <a:extLst>
            <a:ext uri="{FF2B5EF4-FFF2-40B4-BE49-F238E27FC236}">
              <a16:creationId xmlns:a16="http://schemas.microsoft.com/office/drawing/2014/main" id="{00000000-0008-0000-0D00-000024000000}"/>
            </a:ext>
          </a:extLst>
        </xdr:cNvPr>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[ 72.9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9" name="テキスト ボックス 48">
          <a:extLst>
            <a:ext uri="{FF2B5EF4-FFF2-40B4-BE49-F238E27FC236}">
              <a16:creationId xmlns:a16="http://schemas.microsoft.com/office/drawing/2014/main" id="{00000000-0008-0000-0D00-000031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　全国・県・類似団体の平均値を上回っている。今後は公共施設等総合管理計画に基づき、各施設等の個別計画を作成し計画的に更新・改修を行っていく必要がある。</a:t>
          </a:r>
          <a:endParaRPr kumimoji="1" lang="en-US" altLang="ja-JP" sz="1100" baseline="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0" name="テキスト ボックス 49">
          <a:extLst>
            <a:ext uri="{FF2B5EF4-FFF2-40B4-BE49-F238E27FC236}">
              <a16:creationId xmlns:a16="http://schemas.microsoft.com/office/drawing/2014/main" id="{00000000-0008-0000-0D00-000032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1" name="直線コネクタ 50">
          <a:extLst>
            <a:ext uri="{FF2B5EF4-FFF2-40B4-BE49-F238E27FC236}">
              <a16:creationId xmlns:a16="http://schemas.microsoft.com/office/drawing/2014/main" id="{00000000-0008-0000-0D00-000033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2" name="テキスト ボックス 51">
          <a:extLst>
            <a:ext uri="{FF2B5EF4-FFF2-40B4-BE49-F238E27FC236}">
              <a16:creationId xmlns:a16="http://schemas.microsoft.com/office/drawing/2014/main" id="{00000000-0008-0000-0D00-000034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3" name="直線コネクタ 52">
          <a:extLst>
            <a:ext uri="{FF2B5EF4-FFF2-40B4-BE49-F238E27FC236}">
              <a16:creationId xmlns:a16="http://schemas.microsoft.com/office/drawing/2014/main" id="{00000000-0008-0000-0D00-000035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4" name="テキスト ボックス 53">
          <a:extLst>
            <a:ext uri="{FF2B5EF4-FFF2-40B4-BE49-F238E27FC236}">
              <a16:creationId xmlns:a16="http://schemas.microsoft.com/office/drawing/2014/main" id="{00000000-0008-0000-0D00-000036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5" name="直線コネクタ 54">
          <a:extLst>
            <a:ext uri="{FF2B5EF4-FFF2-40B4-BE49-F238E27FC236}">
              <a16:creationId xmlns:a16="http://schemas.microsoft.com/office/drawing/2014/main" id="{00000000-0008-0000-0D00-000037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6" name="テキスト ボックス 55">
          <a:extLst>
            <a:ext uri="{FF2B5EF4-FFF2-40B4-BE49-F238E27FC236}">
              <a16:creationId xmlns:a16="http://schemas.microsoft.com/office/drawing/2014/main" id="{00000000-0008-0000-0D00-000038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7" name="直線コネクタ 56">
          <a:extLst>
            <a:ext uri="{FF2B5EF4-FFF2-40B4-BE49-F238E27FC236}">
              <a16:creationId xmlns:a16="http://schemas.microsoft.com/office/drawing/2014/main" id="{00000000-0008-0000-0D00-000039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8" name="テキスト ボックス 57">
          <a:extLst>
            <a:ext uri="{FF2B5EF4-FFF2-40B4-BE49-F238E27FC236}">
              <a16:creationId xmlns:a16="http://schemas.microsoft.com/office/drawing/2014/main" id="{00000000-0008-0000-0D00-00003A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9" name="直線コネクタ 58">
          <a:extLst>
            <a:ext uri="{FF2B5EF4-FFF2-40B4-BE49-F238E27FC236}">
              <a16:creationId xmlns:a16="http://schemas.microsoft.com/office/drawing/2014/main" id="{00000000-0008-0000-0D00-00003B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0" name="テキスト ボックス 59">
          <a:extLst>
            <a:ext uri="{FF2B5EF4-FFF2-40B4-BE49-F238E27FC236}">
              <a16:creationId xmlns:a16="http://schemas.microsoft.com/office/drawing/2014/main" id="{00000000-0008-0000-0D00-00003C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1" name="直線コネクタ 60">
          <a:extLst>
            <a:ext uri="{FF2B5EF4-FFF2-40B4-BE49-F238E27FC236}">
              <a16:creationId xmlns:a16="http://schemas.microsoft.com/office/drawing/2014/main" id="{00000000-0008-0000-0D00-00003D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2" name="テキスト ボックス 61">
          <a:extLst>
            <a:ext uri="{FF2B5EF4-FFF2-40B4-BE49-F238E27FC236}">
              <a16:creationId xmlns:a16="http://schemas.microsoft.com/office/drawing/2014/main" id="{00000000-0008-0000-0D00-00003E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3" name="直線コネクタ 62">
          <a:extLst>
            <a:ext uri="{FF2B5EF4-FFF2-40B4-BE49-F238E27FC236}">
              <a16:creationId xmlns:a16="http://schemas.microsoft.com/office/drawing/2014/main" id="{00000000-0008-0000-0D00-00003F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4" name="テキスト ボックス 63">
          <a:extLst>
            <a:ext uri="{FF2B5EF4-FFF2-40B4-BE49-F238E27FC236}">
              <a16:creationId xmlns:a16="http://schemas.microsoft.com/office/drawing/2014/main" id="{00000000-0008-0000-0D00-000040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5" name="直線コネクタ 64">
          <a:extLst>
            <a:ext uri="{FF2B5EF4-FFF2-40B4-BE49-F238E27FC236}">
              <a16:creationId xmlns:a16="http://schemas.microsoft.com/office/drawing/2014/main" id="{00000000-0008-0000-0D00-000041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6" name="テキスト ボックス 65">
          <a:extLst>
            <a:ext uri="{FF2B5EF4-FFF2-40B4-BE49-F238E27FC236}">
              <a16:creationId xmlns:a16="http://schemas.microsoft.com/office/drawing/2014/main" id="{00000000-0008-0000-0D00-000042000000}"/>
            </a:ext>
          </a:extLst>
        </xdr:cNvPr>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7" name="有形固定資産減価償却率グラフ枠">
          <a:extLst>
            <a:ext uri="{FF2B5EF4-FFF2-40B4-BE49-F238E27FC236}">
              <a16:creationId xmlns:a16="http://schemas.microsoft.com/office/drawing/2014/main" id="{00000000-0008-0000-0D00-000043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5715</xdr:rowOff>
    </xdr:from>
    <xdr:to>
      <xdr:col>23</xdr:col>
      <xdr:colOff>85090</xdr:colOff>
      <xdr:row>35</xdr:row>
      <xdr:rowOff>65224</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flipV="1">
          <a:off x="4760595" y="5406390"/>
          <a:ext cx="1270" cy="1431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69051</xdr:rowOff>
    </xdr:from>
    <xdr:ext cx="405111" cy="259045"/>
    <xdr:sp macro="" textlink="">
      <xdr:nvSpPr>
        <xdr:cNvPr id="69" name="有形固定資産減価償却率最小値テキスト">
          <a:extLst>
            <a:ext uri="{FF2B5EF4-FFF2-40B4-BE49-F238E27FC236}">
              <a16:creationId xmlns:a16="http://schemas.microsoft.com/office/drawing/2014/main" id="{00000000-0008-0000-0D00-000045000000}"/>
            </a:ext>
          </a:extLst>
        </xdr:cNvPr>
        <xdr:cNvSpPr txBox="1"/>
      </xdr:nvSpPr>
      <xdr:spPr>
        <a:xfrm>
          <a:off x="4813300" y="6841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65224</xdr:rowOff>
    </xdr:from>
    <xdr:to>
      <xdr:col>23</xdr:col>
      <xdr:colOff>174625</xdr:colOff>
      <xdr:row>35</xdr:row>
      <xdr:rowOff>65224</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4673600" y="6837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123842</xdr:rowOff>
    </xdr:from>
    <xdr:ext cx="405111" cy="259045"/>
    <xdr:sp macro="" textlink="">
      <xdr:nvSpPr>
        <xdr:cNvPr id="71" name="有形固定資産減価償却率最大値テキスト">
          <a:extLst>
            <a:ext uri="{FF2B5EF4-FFF2-40B4-BE49-F238E27FC236}">
              <a16:creationId xmlns:a16="http://schemas.microsoft.com/office/drawing/2014/main" id="{00000000-0008-0000-0D00-000047000000}"/>
            </a:ext>
          </a:extLst>
        </xdr:cNvPr>
        <xdr:cNvSpPr txBox="1"/>
      </xdr:nvSpPr>
      <xdr:spPr>
        <a:xfrm>
          <a:off x="4813300" y="5181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5715</xdr:rowOff>
    </xdr:from>
    <xdr:to>
      <xdr:col>23</xdr:col>
      <xdr:colOff>174625</xdr:colOff>
      <xdr:row>27</xdr:row>
      <xdr:rowOff>5715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4673600" y="5406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55625</xdr:rowOff>
    </xdr:from>
    <xdr:ext cx="405111" cy="259045"/>
    <xdr:sp macro="" textlink="">
      <xdr:nvSpPr>
        <xdr:cNvPr id="73" name="有形固定資産減価償却率平均値テキスト">
          <a:extLst>
            <a:ext uri="{FF2B5EF4-FFF2-40B4-BE49-F238E27FC236}">
              <a16:creationId xmlns:a16="http://schemas.microsoft.com/office/drawing/2014/main" id="{00000000-0008-0000-0D00-000049000000}"/>
            </a:ext>
          </a:extLst>
        </xdr:cNvPr>
        <xdr:cNvSpPr txBox="1"/>
      </xdr:nvSpPr>
      <xdr:spPr>
        <a:xfrm>
          <a:off x="4813300" y="61421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77198</xdr:rowOff>
    </xdr:from>
    <xdr:to>
      <xdr:col>23</xdr:col>
      <xdr:colOff>136525</xdr:colOff>
      <xdr:row>32</xdr:row>
      <xdr:rowOff>7348</xdr:rowOff>
    </xdr:to>
    <xdr:sp macro="" textlink="">
      <xdr:nvSpPr>
        <xdr:cNvPr id="74" name="フローチャート: 判断 73">
          <a:extLst>
            <a:ext uri="{FF2B5EF4-FFF2-40B4-BE49-F238E27FC236}">
              <a16:creationId xmlns:a16="http://schemas.microsoft.com/office/drawing/2014/main" id="{00000000-0008-0000-0D00-00004A000000}"/>
            </a:ext>
          </a:extLst>
        </xdr:cNvPr>
        <xdr:cNvSpPr/>
      </xdr:nvSpPr>
      <xdr:spPr>
        <a:xfrm>
          <a:off x="4711700" y="6163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108041</xdr:rowOff>
    </xdr:from>
    <xdr:to>
      <xdr:col>19</xdr:col>
      <xdr:colOff>187325</xdr:colOff>
      <xdr:row>32</xdr:row>
      <xdr:rowOff>38191</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4000500" y="619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169726</xdr:rowOff>
    </xdr:from>
    <xdr:to>
      <xdr:col>15</xdr:col>
      <xdr:colOff>187325</xdr:colOff>
      <xdr:row>32</xdr:row>
      <xdr:rowOff>99876</xdr:rowOff>
    </xdr:to>
    <xdr:sp macro="" textlink="">
      <xdr:nvSpPr>
        <xdr:cNvPr id="76" name="フローチャート: 判断 75">
          <a:extLst>
            <a:ext uri="{FF2B5EF4-FFF2-40B4-BE49-F238E27FC236}">
              <a16:creationId xmlns:a16="http://schemas.microsoft.com/office/drawing/2014/main" id="{00000000-0008-0000-0D00-00004C000000}"/>
            </a:ext>
          </a:extLst>
        </xdr:cNvPr>
        <xdr:cNvSpPr/>
      </xdr:nvSpPr>
      <xdr:spPr>
        <a:xfrm>
          <a:off x="3238500" y="6256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32</xdr:row>
      <xdr:rowOff>81552</xdr:rowOff>
    </xdr:from>
    <xdr:to>
      <xdr:col>11</xdr:col>
      <xdr:colOff>187325</xdr:colOff>
      <xdr:row>33</xdr:row>
      <xdr:rowOff>11702</xdr:rowOff>
    </xdr:to>
    <xdr:sp macro="" textlink="">
      <xdr:nvSpPr>
        <xdr:cNvPr id="77" name="フローチャート: 判断 76">
          <a:extLst>
            <a:ext uri="{FF2B5EF4-FFF2-40B4-BE49-F238E27FC236}">
              <a16:creationId xmlns:a16="http://schemas.microsoft.com/office/drawing/2014/main" id="{00000000-0008-0000-0D00-00004D000000}"/>
            </a:ext>
          </a:extLst>
        </xdr:cNvPr>
        <xdr:cNvSpPr/>
      </xdr:nvSpPr>
      <xdr:spPr>
        <a:xfrm>
          <a:off x="2476500" y="633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D00-00004F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D00-000051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D00-000052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165917</xdr:rowOff>
    </xdr:from>
    <xdr:to>
      <xdr:col>23</xdr:col>
      <xdr:colOff>136525</xdr:colOff>
      <xdr:row>29</xdr:row>
      <xdr:rowOff>96067</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4711700" y="573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17344</xdr:rowOff>
    </xdr:from>
    <xdr:ext cx="405111" cy="259045"/>
    <xdr:sp macro="" textlink="">
      <xdr:nvSpPr>
        <xdr:cNvPr id="84" name="有形固定資産減価償却率該当値テキスト">
          <a:extLst>
            <a:ext uri="{FF2B5EF4-FFF2-40B4-BE49-F238E27FC236}">
              <a16:creationId xmlns:a16="http://schemas.microsoft.com/office/drawing/2014/main" id="{00000000-0008-0000-0D00-000054000000}"/>
            </a:ext>
          </a:extLst>
        </xdr:cNvPr>
        <xdr:cNvSpPr txBox="1"/>
      </xdr:nvSpPr>
      <xdr:spPr>
        <a:xfrm>
          <a:off x="4813300" y="5589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46899</xdr:rowOff>
    </xdr:from>
    <xdr:to>
      <xdr:col>19</xdr:col>
      <xdr:colOff>187325</xdr:colOff>
      <xdr:row>29</xdr:row>
      <xdr:rowOff>148499</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4000500" y="579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45267</xdr:rowOff>
    </xdr:from>
    <xdr:to>
      <xdr:col>23</xdr:col>
      <xdr:colOff>85725</xdr:colOff>
      <xdr:row>29</xdr:row>
      <xdr:rowOff>97699</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flipV="1">
          <a:off x="4051300" y="5788842"/>
          <a:ext cx="711200" cy="52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159203</xdr:rowOff>
    </xdr:from>
    <xdr:to>
      <xdr:col>15</xdr:col>
      <xdr:colOff>187325</xdr:colOff>
      <xdr:row>31</xdr:row>
      <xdr:rowOff>89353</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3238500" y="607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97699</xdr:rowOff>
    </xdr:from>
    <xdr:to>
      <xdr:col>19</xdr:col>
      <xdr:colOff>136525</xdr:colOff>
      <xdr:row>31</xdr:row>
      <xdr:rowOff>38553</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flipV="1">
          <a:off x="3289300" y="5841274"/>
          <a:ext cx="762000" cy="28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49439</xdr:rowOff>
    </xdr:from>
    <xdr:to>
      <xdr:col>11</xdr:col>
      <xdr:colOff>187325</xdr:colOff>
      <xdr:row>31</xdr:row>
      <xdr:rowOff>151039</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2476500" y="613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38553</xdr:rowOff>
    </xdr:from>
    <xdr:to>
      <xdr:col>15</xdr:col>
      <xdr:colOff>136525</xdr:colOff>
      <xdr:row>31</xdr:row>
      <xdr:rowOff>100239</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flipV="1">
          <a:off x="2527300" y="6125028"/>
          <a:ext cx="762000" cy="61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29318</xdr:rowOff>
    </xdr:from>
    <xdr:ext cx="405111" cy="259045"/>
    <xdr:sp macro="" textlink="">
      <xdr:nvSpPr>
        <xdr:cNvPr id="91" name="n_1aveValue有形固定資産減価償却率">
          <a:extLst>
            <a:ext uri="{FF2B5EF4-FFF2-40B4-BE49-F238E27FC236}">
              <a16:creationId xmlns:a16="http://schemas.microsoft.com/office/drawing/2014/main" id="{00000000-0008-0000-0D00-00005B000000}"/>
            </a:ext>
          </a:extLst>
        </xdr:cNvPr>
        <xdr:cNvSpPr txBox="1"/>
      </xdr:nvSpPr>
      <xdr:spPr>
        <a:xfrm>
          <a:off x="3836044" y="6287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91003</xdr:rowOff>
    </xdr:from>
    <xdr:ext cx="405111" cy="259045"/>
    <xdr:sp macro="" textlink="">
      <xdr:nvSpPr>
        <xdr:cNvPr id="92" name="n_2aveValue有形固定資産減価償却率">
          <a:extLst>
            <a:ext uri="{FF2B5EF4-FFF2-40B4-BE49-F238E27FC236}">
              <a16:creationId xmlns:a16="http://schemas.microsoft.com/office/drawing/2014/main" id="{00000000-0008-0000-0D00-00005C000000}"/>
            </a:ext>
          </a:extLst>
        </xdr:cNvPr>
        <xdr:cNvSpPr txBox="1"/>
      </xdr:nvSpPr>
      <xdr:spPr>
        <a:xfrm>
          <a:off x="3086744" y="6348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2829</xdr:rowOff>
    </xdr:from>
    <xdr:ext cx="405111" cy="259045"/>
    <xdr:sp macro="" textlink="">
      <xdr:nvSpPr>
        <xdr:cNvPr id="93" name="n_3aveValue有形固定資産減価償却率">
          <a:extLst>
            <a:ext uri="{FF2B5EF4-FFF2-40B4-BE49-F238E27FC236}">
              <a16:creationId xmlns:a16="http://schemas.microsoft.com/office/drawing/2014/main" id="{00000000-0008-0000-0D00-00005D000000}"/>
            </a:ext>
          </a:extLst>
        </xdr:cNvPr>
        <xdr:cNvSpPr txBox="1"/>
      </xdr:nvSpPr>
      <xdr:spPr>
        <a:xfrm>
          <a:off x="2324744" y="6432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165026</xdr:rowOff>
    </xdr:from>
    <xdr:ext cx="405111" cy="259045"/>
    <xdr:sp macro="" textlink="">
      <xdr:nvSpPr>
        <xdr:cNvPr id="94" name="n_1mainValue有形固定資産減価償却率">
          <a:extLst>
            <a:ext uri="{FF2B5EF4-FFF2-40B4-BE49-F238E27FC236}">
              <a16:creationId xmlns:a16="http://schemas.microsoft.com/office/drawing/2014/main" id="{00000000-0008-0000-0D00-00005E000000}"/>
            </a:ext>
          </a:extLst>
        </xdr:cNvPr>
        <xdr:cNvSpPr txBox="1"/>
      </xdr:nvSpPr>
      <xdr:spPr>
        <a:xfrm>
          <a:off x="3836044" y="556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105880</xdr:rowOff>
    </xdr:from>
    <xdr:ext cx="405111" cy="259045"/>
    <xdr:sp macro="" textlink="">
      <xdr:nvSpPr>
        <xdr:cNvPr id="95" name="n_2mainValue有形固定資産減価償却率">
          <a:extLst>
            <a:ext uri="{FF2B5EF4-FFF2-40B4-BE49-F238E27FC236}">
              <a16:creationId xmlns:a16="http://schemas.microsoft.com/office/drawing/2014/main" id="{00000000-0008-0000-0D00-00005F000000}"/>
            </a:ext>
          </a:extLst>
        </xdr:cNvPr>
        <xdr:cNvSpPr txBox="1"/>
      </xdr:nvSpPr>
      <xdr:spPr>
        <a:xfrm>
          <a:off x="3086744" y="5849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167566</xdr:rowOff>
    </xdr:from>
    <xdr:ext cx="405111" cy="259045"/>
    <xdr:sp macro="" textlink="">
      <xdr:nvSpPr>
        <xdr:cNvPr id="96" name="n_3mainValue有形固定資産減価償却率">
          <a:extLst>
            <a:ext uri="{FF2B5EF4-FFF2-40B4-BE49-F238E27FC236}">
              <a16:creationId xmlns:a16="http://schemas.microsoft.com/office/drawing/2014/main" id="{00000000-0008-0000-0D00-000060000000}"/>
            </a:ext>
          </a:extLst>
        </xdr:cNvPr>
        <xdr:cNvSpPr txBox="1"/>
      </xdr:nvSpPr>
      <xdr:spPr>
        <a:xfrm>
          <a:off x="2324744" y="5911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00000000-0008-0000-0D00-000061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00000000-0008-0000-0D00-000062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00000000-0008-0000-0D00-000063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[ 756.3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00000000-0008-0000-0D00-000064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00000000-0008-0000-0D00-00006D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当該年度には、公民館複合化事業</a:t>
          </a:r>
          <a:r>
            <a:rPr kumimoji="1" lang="en-US" altLang="ja-JP" sz="1100">
              <a:latin typeface="ＭＳ Ｐゴシック" panose="020B0600070205080204" pitchFamily="50" charset="-128"/>
              <a:ea typeface="ＭＳ Ｐゴシック" panose="020B0600070205080204" pitchFamily="50" charset="-128"/>
            </a:rPr>
            <a:t>178</a:t>
          </a:r>
          <a:r>
            <a:rPr kumimoji="1" lang="ja-JP" altLang="en-US" sz="1100">
              <a:latin typeface="ＭＳ Ｐゴシック" panose="020B0600070205080204" pitchFamily="50" charset="-128"/>
              <a:ea typeface="ＭＳ Ｐゴシック" panose="020B0600070205080204" pitchFamily="50" charset="-128"/>
            </a:rPr>
            <a:t>百万円、学校給食センター整備事業</a:t>
          </a:r>
          <a:r>
            <a:rPr kumimoji="1" lang="en-US" altLang="ja-JP" sz="1100">
              <a:latin typeface="ＭＳ Ｐゴシック" panose="020B0600070205080204" pitchFamily="50" charset="-128"/>
              <a:ea typeface="ＭＳ Ｐゴシック" panose="020B0600070205080204" pitchFamily="50" charset="-128"/>
            </a:rPr>
            <a:t>369</a:t>
          </a:r>
          <a:r>
            <a:rPr kumimoji="1" lang="ja-JP" altLang="en-US" sz="1100">
              <a:latin typeface="ＭＳ Ｐゴシック" panose="020B0600070205080204" pitchFamily="50" charset="-128"/>
              <a:ea typeface="ＭＳ Ｐゴシック" panose="020B0600070205080204" pitchFamily="50" charset="-128"/>
            </a:rPr>
            <a:t>百万円等の地方債の発行を行ったことにより比率が上昇した。引き続き学校給食センター整備事業、町立桜保育所、大河原中学校体育館等の更新事業の地方債発行を予定していることから、公債費の適正な管理に取り組む必要がある。</a:t>
          </a: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00000000-0008-0000-0D00-00006E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00000000-0008-0000-0D00-00006F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79375</xdr:rowOff>
    </xdr:from>
    <xdr:to>
      <xdr:col>80</xdr:col>
      <xdr:colOff>9525</xdr:colOff>
      <xdr:row>34</xdr:row>
      <xdr:rowOff>79375</xdr:rowOff>
    </xdr:to>
    <xdr:cxnSp macro="">
      <xdr:nvCxnSpPr>
        <xdr:cNvPr id="112" name="直線コネクタ 111">
          <a:extLst>
            <a:ext uri="{FF2B5EF4-FFF2-40B4-BE49-F238E27FC236}">
              <a16:creationId xmlns:a16="http://schemas.microsoft.com/office/drawing/2014/main" id="{00000000-0008-0000-0D00-000070000000}"/>
            </a:ext>
          </a:extLst>
        </xdr:cNvPr>
        <xdr:cNvCxnSpPr/>
      </xdr:nvCxnSpPr>
      <xdr:spPr>
        <a:xfrm>
          <a:off x="11303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33</xdr:row>
      <xdr:rowOff>157024</xdr:rowOff>
    </xdr:from>
    <xdr:ext cx="308097" cy="225703"/>
    <xdr:sp macro="" textlink="">
      <xdr:nvSpPr>
        <xdr:cNvPr id="113" name="テキスト ボックス 112">
          <a:extLst>
            <a:ext uri="{FF2B5EF4-FFF2-40B4-BE49-F238E27FC236}">
              <a16:creationId xmlns:a16="http://schemas.microsoft.com/office/drawing/2014/main" id="{00000000-0008-0000-0D00-000071000000}"/>
            </a:ext>
          </a:extLst>
        </xdr:cNvPr>
        <xdr:cNvSpPr txBox="1"/>
      </xdr:nvSpPr>
      <xdr:spPr>
        <a:xfrm>
          <a:off x="10931403" y="65863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14" name="直線コネクタ 113">
          <a:extLst>
            <a:ext uri="{FF2B5EF4-FFF2-40B4-BE49-F238E27FC236}">
              <a16:creationId xmlns:a16="http://schemas.microsoft.com/office/drawing/2014/main" id="{00000000-0008-0000-0D00-000072000000}"/>
            </a:ext>
          </a:extLst>
        </xdr:cNvPr>
        <xdr:cNvCxnSpPr/>
      </xdr:nvCxnSpPr>
      <xdr:spPr>
        <a:xfrm>
          <a:off x="11303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68124</xdr:rowOff>
    </xdr:from>
    <xdr:ext cx="410689" cy="225703"/>
    <xdr:sp macro="" textlink="">
      <xdr:nvSpPr>
        <xdr:cNvPr id="115" name="テキスト ボックス 114">
          <a:extLst>
            <a:ext uri="{FF2B5EF4-FFF2-40B4-BE49-F238E27FC236}">
              <a16:creationId xmlns:a16="http://schemas.microsoft.com/office/drawing/2014/main" id="{00000000-0008-0000-0D00-000073000000}"/>
            </a:ext>
          </a:extLst>
        </xdr:cNvPr>
        <xdr:cNvSpPr txBox="1"/>
      </xdr:nvSpPr>
      <xdr:spPr>
        <a:xfrm>
          <a:off x="10828811" y="61545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16" name="直線コネクタ 115">
          <a:extLst>
            <a:ext uri="{FF2B5EF4-FFF2-40B4-BE49-F238E27FC236}">
              <a16:creationId xmlns:a16="http://schemas.microsoft.com/office/drawing/2014/main" id="{00000000-0008-0000-0D00-000074000000}"/>
            </a:ext>
          </a:extLst>
        </xdr:cNvPr>
        <xdr:cNvCxnSpPr/>
      </xdr:nvCxnSpPr>
      <xdr:spPr>
        <a:xfrm>
          <a:off x="11303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28</xdr:row>
      <xdr:rowOff>150674</xdr:rowOff>
    </xdr:from>
    <xdr:ext cx="482824" cy="225703"/>
    <xdr:sp macro="" textlink="">
      <xdr:nvSpPr>
        <xdr:cNvPr id="117" name="テキスト ボックス 116">
          <a:extLst>
            <a:ext uri="{FF2B5EF4-FFF2-40B4-BE49-F238E27FC236}">
              <a16:creationId xmlns:a16="http://schemas.microsoft.com/office/drawing/2014/main" id="{00000000-0008-0000-0D00-000075000000}"/>
            </a:ext>
          </a:extLst>
        </xdr:cNvPr>
        <xdr:cNvSpPr txBox="1"/>
      </xdr:nvSpPr>
      <xdr:spPr>
        <a:xfrm>
          <a:off x="10756676" y="57227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18" name="直線コネクタ 117">
          <a:extLst>
            <a:ext uri="{FF2B5EF4-FFF2-40B4-BE49-F238E27FC236}">
              <a16:creationId xmlns:a16="http://schemas.microsoft.com/office/drawing/2014/main" id="{00000000-0008-0000-0D00-000076000000}"/>
            </a:ext>
          </a:extLst>
        </xdr:cNvPr>
        <xdr:cNvCxnSpPr/>
      </xdr:nvCxnSpPr>
      <xdr:spPr>
        <a:xfrm>
          <a:off x="11303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26</xdr:row>
      <xdr:rowOff>61774</xdr:rowOff>
    </xdr:from>
    <xdr:ext cx="482824" cy="225703"/>
    <xdr:sp macro="" textlink="">
      <xdr:nvSpPr>
        <xdr:cNvPr id="119" name="テキスト ボックス 118">
          <a:extLst>
            <a:ext uri="{FF2B5EF4-FFF2-40B4-BE49-F238E27FC236}">
              <a16:creationId xmlns:a16="http://schemas.microsoft.com/office/drawing/2014/main" id="{00000000-0008-0000-0D00-000077000000}"/>
            </a:ext>
          </a:extLst>
        </xdr:cNvPr>
        <xdr:cNvSpPr txBox="1"/>
      </xdr:nvSpPr>
      <xdr:spPr>
        <a:xfrm>
          <a:off x="10756676" y="52909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a:extLst>
            <a:ext uri="{FF2B5EF4-FFF2-40B4-BE49-F238E27FC236}">
              <a16:creationId xmlns:a16="http://schemas.microsoft.com/office/drawing/2014/main" id="{00000000-0008-0000-0D00-000078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a:extLst>
            <a:ext uri="{FF2B5EF4-FFF2-40B4-BE49-F238E27FC236}">
              <a16:creationId xmlns:a16="http://schemas.microsoft.com/office/drawing/2014/main" id="{00000000-0008-0000-0D00-00007A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141325</xdr:rowOff>
    </xdr:from>
    <xdr:to>
      <xdr:col>76</xdr:col>
      <xdr:colOff>21589</xdr:colOff>
      <xdr:row>34</xdr:row>
      <xdr:rowOff>79375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flipV="1">
          <a:off x="14793595" y="5370550"/>
          <a:ext cx="1269" cy="1309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83202</xdr:rowOff>
    </xdr:from>
    <xdr:ext cx="340478" cy="259045"/>
    <xdr:sp macro="" textlink="">
      <xdr:nvSpPr>
        <xdr:cNvPr id="124" name="債務償還比率最小値テキスト">
          <a:extLst>
            <a:ext uri="{FF2B5EF4-FFF2-40B4-BE49-F238E27FC236}">
              <a16:creationId xmlns:a16="http://schemas.microsoft.com/office/drawing/2014/main" id="{00000000-0008-0000-0D00-00007C000000}"/>
            </a:ext>
          </a:extLst>
        </xdr:cNvPr>
        <xdr:cNvSpPr txBox="1"/>
      </xdr:nvSpPr>
      <xdr:spPr>
        <a:xfrm>
          <a:off x="14846300" y="66840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79375</xdr:rowOff>
    </xdr:from>
    <xdr:to>
      <xdr:col>76</xdr:col>
      <xdr:colOff>111125</xdr:colOff>
      <xdr:row>34</xdr:row>
      <xdr:rowOff>79375</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4706600" y="668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88002</xdr:rowOff>
    </xdr:from>
    <xdr:ext cx="560923" cy="259045"/>
    <xdr:sp macro="" textlink="">
      <xdr:nvSpPr>
        <xdr:cNvPr id="126" name="債務償還比率最大値テキスト">
          <a:extLst>
            <a:ext uri="{FF2B5EF4-FFF2-40B4-BE49-F238E27FC236}">
              <a16:creationId xmlns:a16="http://schemas.microsoft.com/office/drawing/2014/main" id="{00000000-0008-0000-0D00-00007E000000}"/>
            </a:ext>
          </a:extLst>
        </xdr:cNvPr>
        <xdr:cNvSpPr txBox="1"/>
      </xdr:nvSpPr>
      <xdr:spPr>
        <a:xfrm>
          <a:off x="14846300" y="514577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141325</xdr:rowOff>
    </xdr:from>
    <xdr:to>
      <xdr:col>76</xdr:col>
      <xdr:colOff>111125</xdr:colOff>
      <xdr:row>26</xdr:row>
      <xdr:rowOff>141325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4706600" y="53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10360</xdr:rowOff>
    </xdr:from>
    <xdr:ext cx="469744" cy="259045"/>
    <xdr:sp macro="" textlink="">
      <xdr:nvSpPr>
        <xdr:cNvPr id="128" name="債務償還比率平均値テキスト">
          <a:extLst>
            <a:ext uri="{FF2B5EF4-FFF2-40B4-BE49-F238E27FC236}">
              <a16:creationId xmlns:a16="http://schemas.microsoft.com/office/drawing/2014/main" id="{00000000-0008-0000-0D00-000080000000}"/>
            </a:ext>
          </a:extLst>
        </xdr:cNvPr>
        <xdr:cNvSpPr txBox="1"/>
      </xdr:nvSpPr>
      <xdr:spPr>
        <a:xfrm>
          <a:off x="14846300" y="6096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31933</xdr:rowOff>
    </xdr:from>
    <xdr:to>
      <xdr:col>76</xdr:col>
      <xdr:colOff>73025</xdr:colOff>
      <xdr:row>31</xdr:row>
      <xdr:rowOff>133533</xdr:rowOff>
    </xdr:to>
    <xdr:sp macro="" textlink="">
      <xdr:nvSpPr>
        <xdr:cNvPr id="129" name="フローチャート: 判断 128">
          <a:extLst>
            <a:ext uri="{FF2B5EF4-FFF2-40B4-BE49-F238E27FC236}">
              <a16:creationId xmlns:a16="http://schemas.microsoft.com/office/drawing/2014/main" id="{00000000-0008-0000-0D00-000081000000}"/>
            </a:ext>
          </a:extLst>
        </xdr:cNvPr>
        <xdr:cNvSpPr/>
      </xdr:nvSpPr>
      <xdr:spPr>
        <a:xfrm>
          <a:off x="14744700" y="6118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31933</xdr:rowOff>
    </xdr:from>
    <xdr:to>
      <xdr:col>72</xdr:col>
      <xdr:colOff>123825</xdr:colOff>
      <xdr:row>31</xdr:row>
      <xdr:rowOff>133533</xdr:rowOff>
    </xdr:to>
    <xdr:sp macro="" textlink="">
      <xdr:nvSpPr>
        <xdr:cNvPr id="130" name="フローチャート: 判断 129">
          <a:extLst>
            <a:ext uri="{FF2B5EF4-FFF2-40B4-BE49-F238E27FC236}">
              <a16:creationId xmlns:a16="http://schemas.microsoft.com/office/drawing/2014/main" id="{00000000-0008-0000-0D00-000082000000}"/>
            </a:ext>
          </a:extLst>
        </xdr:cNvPr>
        <xdr:cNvSpPr/>
      </xdr:nvSpPr>
      <xdr:spPr>
        <a:xfrm>
          <a:off x="14033500" y="6118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a:extLst>
            <a:ext uri="{FF2B5EF4-FFF2-40B4-BE49-F238E27FC236}">
              <a16:creationId xmlns:a16="http://schemas.microsoft.com/office/drawing/2014/main" id="{00000000-0008-0000-0D00-000083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a:extLst>
            <a:ext uri="{FF2B5EF4-FFF2-40B4-BE49-F238E27FC236}">
              <a16:creationId xmlns:a16="http://schemas.microsoft.com/office/drawing/2014/main" id="{00000000-0008-0000-0D00-000085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00000000-0008-0000-0D00-000087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61234</xdr:rowOff>
    </xdr:from>
    <xdr:to>
      <xdr:col>76</xdr:col>
      <xdr:colOff>73025</xdr:colOff>
      <xdr:row>30</xdr:row>
      <xdr:rowOff>162834</xdr:rowOff>
    </xdr:to>
    <xdr:sp macro="" textlink="">
      <xdr:nvSpPr>
        <xdr:cNvPr id="136" name="楕円 135">
          <a:extLst>
            <a:ext uri="{FF2B5EF4-FFF2-40B4-BE49-F238E27FC236}">
              <a16:creationId xmlns:a16="http://schemas.microsoft.com/office/drawing/2014/main" id="{00000000-0008-0000-0D00-000088000000}"/>
            </a:ext>
          </a:extLst>
        </xdr:cNvPr>
        <xdr:cNvSpPr/>
      </xdr:nvSpPr>
      <xdr:spPr>
        <a:xfrm>
          <a:off x="14744700" y="597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84111</xdr:rowOff>
    </xdr:from>
    <xdr:ext cx="469744" cy="259045"/>
    <xdr:sp macro="" textlink="">
      <xdr:nvSpPr>
        <xdr:cNvPr id="137" name="債務償還比率該当値テキスト">
          <a:extLst>
            <a:ext uri="{FF2B5EF4-FFF2-40B4-BE49-F238E27FC236}">
              <a16:creationId xmlns:a16="http://schemas.microsoft.com/office/drawing/2014/main" id="{00000000-0008-0000-0D00-000089000000}"/>
            </a:ext>
          </a:extLst>
        </xdr:cNvPr>
        <xdr:cNvSpPr txBox="1"/>
      </xdr:nvSpPr>
      <xdr:spPr>
        <a:xfrm>
          <a:off x="14846300" y="5827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16388</xdr:rowOff>
    </xdr:from>
    <xdr:to>
      <xdr:col>72</xdr:col>
      <xdr:colOff>123825</xdr:colOff>
      <xdr:row>31</xdr:row>
      <xdr:rowOff>117988</xdr:rowOff>
    </xdr:to>
    <xdr:sp macro="" textlink="">
      <xdr:nvSpPr>
        <xdr:cNvPr id="138" name="楕円 137">
          <a:extLst>
            <a:ext uri="{FF2B5EF4-FFF2-40B4-BE49-F238E27FC236}">
              <a16:creationId xmlns:a16="http://schemas.microsoft.com/office/drawing/2014/main" id="{00000000-0008-0000-0D00-00008A000000}"/>
            </a:ext>
          </a:extLst>
        </xdr:cNvPr>
        <xdr:cNvSpPr/>
      </xdr:nvSpPr>
      <xdr:spPr>
        <a:xfrm>
          <a:off x="14033500" y="6102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112034</xdr:rowOff>
    </xdr:from>
    <xdr:to>
      <xdr:col>76</xdr:col>
      <xdr:colOff>22225</xdr:colOff>
      <xdr:row>31</xdr:row>
      <xdr:rowOff>67188</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flipV="1">
          <a:off x="14084300" y="6027059"/>
          <a:ext cx="711200" cy="126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124660</xdr:rowOff>
    </xdr:from>
    <xdr:ext cx="469744" cy="259045"/>
    <xdr:sp macro="" textlink="">
      <xdr:nvSpPr>
        <xdr:cNvPr id="140" name="n_1aveValue債務償還比率">
          <a:extLst>
            <a:ext uri="{FF2B5EF4-FFF2-40B4-BE49-F238E27FC236}">
              <a16:creationId xmlns:a16="http://schemas.microsoft.com/office/drawing/2014/main" id="{00000000-0008-0000-0D00-00008C000000}"/>
            </a:ext>
          </a:extLst>
        </xdr:cNvPr>
        <xdr:cNvSpPr txBox="1"/>
      </xdr:nvSpPr>
      <xdr:spPr>
        <a:xfrm>
          <a:off x="13836727" y="621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134515</xdr:rowOff>
    </xdr:from>
    <xdr:ext cx="469744" cy="259045"/>
    <xdr:sp macro="" textlink="">
      <xdr:nvSpPr>
        <xdr:cNvPr id="141" name="n_1mainValue債務償還比率">
          <a:extLst>
            <a:ext uri="{FF2B5EF4-FFF2-40B4-BE49-F238E27FC236}">
              <a16:creationId xmlns:a16="http://schemas.microsoft.com/office/drawing/2014/main" id="{00000000-0008-0000-0D00-00008D000000}"/>
            </a:ext>
          </a:extLst>
        </xdr:cNvPr>
        <xdr:cNvSpPr txBox="1"/>
      </xdr:nvSpPr>
      <xdr:spPr>
        <a:xfrm>
          <a:off x="13836727" y="5878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2" name="正方形/長方形 141">
          <a:extLst>
            <a:ext uri="{FF2B5EF4-FFF2-40B4-BE49-F238E27FC236}">
              <a16:creationId xmlns:a16="http://schemas.microsoft.com/office/drawing/2014/main" id="{00000000-0008-0000-0D00-00008E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3" name="正方形/長方形 142">
          <a:extLst>
            <a:ext uri="{FF2B5EF4-FFF2-40B4-BE49-F238E27FC236}">
              <a16:creationId xmlns:a16="http://schemas.microsoft.com/office/drawing/2014/main" id="{00000000-0008-0000-0D00-00008F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4" name="テキスト ボックス 143">
          <a:extLst>
            <a:ext uri="{FF2B5EF4-FFF2-40B4-BE49-F238E27FC236}">
              <a16:creationId xmlns:a16="http://schemas.microsoft.com/office/drawing/2014/main" id="{00000000-0008-0000-0D00-000090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5" name="テキスト ボックス 144">
          <a:extLst>
            <a:ext uri="{FF2B5EF4-FFF2-40B4-BE49-F238E27FC236}">
              <a16:creationId xmlns:a16="http://schemas.microsoft.com/office/drawing/2014/main" id="{00000000-0008-0000-0D00-000091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6" name="テキスト ボックス 145">
          <a:extLst>
            <a:ext uri="{FF2B5EF4-FFF2-40B4-BE49-F238E27FC236}">
              <a16:creationId xmlns:a16="http://schemas.microsoft.com/office/drawing/2014/main" id="{00000000-0008-0000-0D00-000092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7" name="テキスト ボックス 146">
          <a:extLst>
            <a:ext uri="{FF2B5EF4-FFF2-40B4-BE49-F238E27FC236}">
              <a16:creationId xmlns:a16="http://schemas.microsoft.com/office/drawing/2014/main" id="{00000000-0008-0000-0D00-000093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23,642
23,522
24.99
8,700,756
8,374,379
317,263
5,039,722
6,531,528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00000000-0008-0000-0E00-000020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00000000-0008-0000-0E00-000028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00000000-0008-0000-0E00-000029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a:extLst>
            <a:ext uri="{FF2B5EF4-FFF2-40B4-BE49-F238E27FC236}">
              <a16:creationId xmlns:a16="http://schemas.microsoft.com/office/drawing/2014/main" id="{00000000-0008-0000-0E00-00002A000000}"/>
            </a:ext>
          </a:extLst>
        </xdr:cNvPr>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a:extLst>
            <a:ext uri="{FF2B5EF4-FFF2-40B4-BE49-F238E27FC236}">
              <a16:creationId xmlns:a16="http://schemas.microsoft.com/office/drawing/2014/main" id="{00000000-0008-0000-0E00-00002B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a:extLst>
            <a:ext uri="{FF2B5EF4-FFF2-40B4-BE49-F238E27FC236}">
              <a16:creationId xmlns:a16="http://schemas.microsoft.com/office/drawing/2014/main" id="{00000000-0008-0000-0E00-00002C000000}"/>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a:extLst>
            <a:ext uri="{FF2B5EF4-FFF2-40B4-BE49-F238E27FC236}">
              <a16:creationId xmlns:a16="http://schemas.microsoft.com/office/drawing/2014/main" id="{00000000-0008-0000-0E00-00002D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a:extLst>
            <a:ext uri="{FF2B5EF4-FFF2-40B4-BE49-F238E27FC236}">
              <a16:creationId xmlns:a16="http://schemas.microsoft.com/office/drawing/2014/main" id="{00000000-0008-0000-0E00-00002E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a:extLst>
            <a:ext uri="{FF2B5EF4-FFF2-40B4-BE49-F238E27FC236}">
              <a16:creationId xmlns:a16="http://schemas.microsoft.com/office/drawing/2014/main" id="{00000000-0008-0000-0E00-00002F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a:extLst>
            <a:ext uri="{FF2B5EF4-FFF2-40B4-BE49-F238E27FC236}">
              <a16:creationId xmlns:a16="http://schemas.microsoft.com/office/drawing/2014/main" id="{00000000-0008-0000-0E00-000030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a:extLst>
            <a:ext uri="{FF2B5EF4-FFF2-40B4-BE49-F238E27FC236}">
              <a16:creationId xmlns:a16="http://schemas.microsoft.com/office/drawing/2014/main" id="{00000000-0008-0000-0E00-000031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a:extLst>
            <a:ext uri="{FF2B5EF4-FFF2-40B4-BE49-F238E27FC236}">
              <a16:creationId xmlns:a16="http://schemas.microsoft.com/office/drawing/2014/main" id="{00000000-0008-0000-0E00-000032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a:extLst>
            <a:ext uri="{FF2B5EF4-FFF2-40B4-BE49-F238E27FC236}">
              <a16:creationId xmlns:a16="http://schemas.microsoft.com/office/drawing/2014/main" id="{00000000-0008-0000-0E00-000033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a:extLst>
            <a:ext uri="{FF2B5EF4-FFF2-40B4-BE49-F238E27FC236}">
              <a16:creationId xmlns:a16="http://schemas.microsoft.com/office/drawing/2014/main" id="{00000000-0008-0000-0E00-000034000000}"/>
            </a:ext>
          </a:extLst>
        </xdr:cNvPr>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a:extLst>
            <a:ext uri="{FF2B5EF4-FFF2-40B4-BE49-F238E27FC236}">
              <a16:creationId xmlns:a16="http://schemas.microsoft.com/office/drawing/2014/main" id="{00000000-0008-0000-0E00-000035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a:extLst>
            <a:ext uri="{FF2B5EF4-FFF2-40B4-BE49-F238E27FC236}">
              <a16:creationId xmlns:a16="http://schemas.microsoft.com/office/drawing/2014/main" id="{00000000-0008-0000-0E00-000036000000}"/>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a:extLst>
            <a:ext uri="{FF2B5EF4-FFF2-40B4-BE49-F238E27FC236}">
              <a16:creationId xmlns:a16="http://schemas.microsoft.com/office/drawing/2014/main" id="{00000000-0008-0000-0E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87630</xdr:rowOff>
    </xdr:from>
    <xdr:to>
      <xdr:col>24</xdr:col>
      <xdr:colOff>62865</xdr:colOff>
      <xdr:row>41</xdr:row>
      <xdr:rowOff>80010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flipV="1">
          <a:off x="4634865" y="574548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83837</xdr:rowOff>
    </xdr:from>
    <xdr:ext cx="405111" cy="259045"/>
    <xdr:sp macro="" textlink="">
      <xdr:nvSpPr>
        <xdr:cNvPr id="57" name="【道路】&#10;有形固定資産減価償却率最小値テキスト">
          <a:extLst>
            <a:ext uri="{FF2B5EF4-FFF2-40B4-BE49-F238E27FC236}">
              <a16:creationId xmlns:a16="http://schemas.microsoft.com/office/drawing/2014/main" id="{00000000-0008-0000-0E00-000039000000}"/>
            </a:ext>
          </a:extLst>
        </xdr:cNvPr>
        <xdr:cNvSpPr txBox="1"/>
      </xdr:nvSpPr>
      <xdr:spPr>
        <a:xfrm>
          <a:off x="4673600" y="711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80010</xdr:rowOff>
    </xdr:from>
    <xdr:to>
      <xdr:col>24</xdr:col>
      <xdr:colOff>152400</xdr:colOff>
      <xdr:row>41</xdr:row>
      <xdr:rowOff>80010</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a:off x="4546600" y="7109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34307</xdr:rowOff>
    </xdr:from>
    <xdr:ext cx="405111" cy="259045"/>
    <xdr:sp macro="" textlink="">
      <xdr:nvSpPr>
        <xdr:cNvPr id="59" name="【道路】&#10;有形固定資産減価償却率最大値テキスト">
          <a:extLst>
            <a:ext uri="{FF2B5EF4-FFF2-40B4-BE49-F238E27FC236}">
              <a16:creationId xmlns:a16="http://schemas.microsoft.com/office/drawing/2014/main" id="{00000000-0008-0000-0E00-00003B000000}"/>
            </a:ext>
          </a:extLst>
        </xdr:cNvPr>
        <xdr:cNvSpPr txBox="1"/>
      </xdr:nvSpPr>
      <xdr:spPr>
        <a:xfrm>
          <a:off x="4673600" y="552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87630</xdr:rowOff>
    </xdr:from>
    <xdr:to>
      <xdr:col>24</xdr:col>
      <xdr:colOff>152400</xdr:colOff>
      <xdr:row>33</xdr:row>
      <xdr:rowOff>87630</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546600" y="574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34307</xdr:rowOff>
    </xdr:from>
    <xdr:ext cx="405111" cy="259045"/>
    <xdr:sp macro="" textlink="">
      <xdr:nvSpPr>
        <xdr:cNvPr id="61" name="【道路】&#10;有形固定資産減価償却率平均値テキスト">
          <a:extLst>
            <a:ext uri="{FF2B5EF4-FFF2-40B4-BE49-F238E27FC236}">
              <a16:creationId xmlns:a16="http://schemas.microsoft.com/office/drawing/2014/main" id="{00000000-0008-0000-0E00-00003D000000}"/>
            </a:ext>
          </a:extLst>
        </xdr:cNvPr>
        <xdr:cNvSpPr txBox="1"/>
      </xdr:nvSpPr>
      <xdr:spPr>
        <a:xfrm>
          <a:off x="4673600" y="6377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55880</xdr:rowOff>
    </xdr:from>
    <xdr:to>
      <xdr:col>24</xdr:col>
      <xdr:colOff>114300</xdr:colOff>
      <xdr:row>37</xdr:row>
      <xdr:rowOff>157480</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458470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63500</xdr:rowOff>
    </xdr:from>
    <xdr:to>
      <xdr:col>20</xdr:col>
      <xdr:colOff>38100</xdr:colOff>
      <xdr:row>37</xdr:row>
      <xdr:rowOff>165100</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3746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107315</xdr:rowOff>
    </xdr:from>
    <xdr:to>
      <xdr:col>15</xdr:col>
      <xdr:colOff>101600</xdr:colOff>
      <xdr:row>38</xdr:row>
      <xdr:rowOff>37465</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2857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154940</xdr:rowOff>
    </xdr:from>
    <xdr:to>
      <xdr:col>10</xdr:col>
      <xdr:colOff>165100</xdr:colOff>
      <xdr:row>38</xdr:row>
      <xdr:rowOff>85090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1968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67310</xdr:rowOff>
    </xdr:from>
    <xdr:to>
      <xdr:col>24</xdr:col>
      <xdr:colOff>114300</xdr:colOff>
      <xdr:row>35</xdr:row>
      <xdr:rowOff>168910</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584700" y="606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90187</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673600" y="591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88265</xdr:rowOff>
    </xdr:from>
    <xdr:to>
      <xdr:col>20</xdr:col>
      <xdr:colOff>38100</xdr:colOff>
      <xdr:row>36</xdr:row>
      <xdr:rowOff>18415</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746500" y="608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118110</xdr:rowOff>
    </xdr:from>
    <xdr:to>
      <xdr:col>24</xdr:col>
      <xdr:colOff>63500</xdr:colOff>
      <xdr:row>35</xdr:row>
      <xdr:rowOff>139065</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flipV="1">
          <a:off x="3797300" y="611886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113030</xdr:rowOff>
    </xdr:from>
    <xdr:to>
      <xdr:col>15</xdr:col>
      <xdr:colOff>101600</xdr:colOff>
      <xdr:row>36</xdr:row>
      <xdr:rowOff>43180</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8575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139065</xdr:rowOff>
    </xdr:from>
    <xdr:to>
      <xdr:col>19</xdr:col>
      <xdr:colOff>177800</xdr:colOff>
      <xdr:row>35</xdr:row>
      <xdr:rowOff>163830</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flipV="1">
          <a:off x="2908300" y="613981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145415</xdr:rowOff>
    </xdr:from>
    <xdr:to>
      <xdr:col>10</xdr:col>
      <xdr:colOff>165100</xdr:colOff>
      <xdr:row>36</xdr:row>
      <xdr:rowOff>75565</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968500" y="614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163830</xdr:rowOff>
    </xdr:from>
    <xdr:to>
      <xdr:col>15</xdr:col>
      <xdr:colOff>50800</xdr:colOff>
      <xdr:row>36</xdr:row>
      <xdr:rowOff>24765</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flipV="1">
          <a:off x="2019300" y="616458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156227</xdr:rowOff>
    </xdr:from>
    <xdr:ext cx="405111" cy="259045"/>
    <xdr:sp macro="" textlink="">
      <xdr:nvSpPr>
        <xdr:cNvPr id="79" name="n_1aveValue【道路】&#10;有形固定資産減価償却率">
          <a:extLst>
            <a:ext uri="{FF2B5EF4-FFF2-40B4-BE49-F238E27FC236}">
              <a16:creationId xmlns:a16="http://schemas.microsoft.com/office/drawing/2014/main" id="{00000000-0008-0000-0E00-00004F000000}"/>
            </a:ext>
          </a:extLst>
        </xdr:cNvPr>
        <xdr:cNvSpPr txBox="1"/>
      </xdr:nvSpPr>
      <xdr:spPr>
        <a:xfrm>
          <a:off x="358204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28592</xdr:rowOff>
    </xdr:from>
    <xdr:ext cx="405111" cy="259045"/>
    <xdr:sp macro="" textlink="">
      <xdr:nvSpPr>
        <xdr:cNvPr id="80" name="n_2aveValue【道路】&#10;有形固定資産減価償却率">
          <a:extLst>
            <a:ext uri="{FF2B5EF4-FFF2-40B4-BE49-F238E27FC236}">
              <a16:creationId xmlns:a16="http://schemas.microsoft.com/office/drawing/2014/main" id="{00000000-0008-0000-0E00-000050000000}"/>
            </a:ext>
          </a:extLst>
        </xdr:cNvPr>
        <xdr:cNvSpPr txBox="1"/>
      </xdr:nvSpPr>
      <xdr:spPr>
        <a:xfrm>
          <a:off x="2705744" y="654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76217</xdr:rowOff>
    </xdr:from>
    <xdr:ext cx="405111" cy="259045"/>
    <xdr:sp macro="" textlink="">
      <xdr:nvSpPr>
        <xdr:cNvPr id="81" name="n_3aveValue【道路】&#10;有形固定資産減価償却率">
          <a:extLst>
            <a:ext uri="{FF2B5EF4-FFF2-40B4-BE49-F238E27FC236}">
              <a16:creationId xmlns:a16="http://schemas.microsoft.com/office/drawing/2014/main" id="{00000000-0008-0000-0E00-000051000000}"/>
            </a:ext>
          </a:extLst>
        </xdr:cNvPr>
        <xdr:cNvSpPr txBox="1"/>
      </xdr:nvSpPr>
      <xdr:spPr>
        <a:xfrm>
          <a:off x="18167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34942</xdr:rowOff>
    </xdr:from>
    <xdr:ext cx="405111" cy="259045"/>
    <xdr:sp macro="" textlink="">
      <xdr:nvSpPr>
        <xdr:cNvPr id="82" name="n_1mainValue【道路】&#10;有形固定資産減価償却率">
          <a:extLst>
            <a:ext uri="{FF2B5EF4-FFF2-40B4-BE49-F238E27FC236}">
              <a16:creationId xmlns:a16="http://schemas.microsoft.com/office/drawing/2014/main" id="{00000000-0008-0000-0E00-000052000000}"/>
            </a:ext>
          </a:extLst>
        </xdr:cNvPr>
        <xdr:cNvSpPr txBox="1"/>
      </xdr:nvSpPr>
      <xdr:spPr>
        <a:xfrm>
          <a:off x="3582044" y="586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59707</xdr:rowOff>
    </xdr:from>
    <xdr:ext cx="405111" cy="259045"/>
    <xdr:sp macro="" textlink="">
      <xdr:nvSpPr>
        <xdr:cNvPr id="83" name="n_2mainValue【道路】&#10;有形固定資産減価償却率">
          <a:extLst>
            <a:ext uri="{FF2B5EF4-FFF2-40B4-BE49-F238E27FC236}">
              <a16:creationId xmlns:a16="http://schemas.microsoft.com/office/drawing/2014/main" id="{00000000-0008-0000-0E00-000053000000}"/>
            </a:ext>
          </a:extLst>
        </xdr:cNvPr>
        <xdr:cNvSpPr txBox="1"/>
      </xdr:nvSpPr>
      <xdr:spPr>
        <a:xfrm>
          <a:off x="270574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92092</xdr:rowOff>
    </xdr:from>
    <xdr:ext cx="405111" cy="259045"/>
    <xdr:sp macro="" textlink="">
      <xdr:nvSpPr>
        <xdr:cNvPr id="84" name="n_3mainValue【道路】&#10;有形固定資産減価償却率">
          <a:extLst>
            <a:ext uri="{FF2B5EF4-FFF2-40B4-BE49-F238E27FC236}">
              <a16:creationId xmlns:a16="http://schemas.microsoft.com/office/drawing/2014/main" id="{00000000-0008-0000-0E00-000054000000}"/>
            </a:ext>
          </a:extLst>
        </xdr:cNvPr>
        <xdr:cNvSpPr txBox="1"/>
      </xdr:nvSpPr>
      <xdr:spPr>
        <a:xfrm>
          <a:off x="1816744" y="592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a:extLst>
            <a:ext uri="{FF2B5EF4-FFF2-40B4-BE49-F238E27FC236}">
              <a16:creationId xmlns:a16="http://schemas.microsoft.com/office/drawing/2014/main" id="{00000000-0008-0000-0E00-000055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a:extLst>
            <a:ext uri="{FF2B5EF4-FFF2-40B4-BE49-F238E27FC236}">
              <a16:creationId xmlns:a16="http://schemas.microsoft.com/office/drawing/2014/main" id="{00000000-0008-0000-0E00-000056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a:extLst>
            <a:ext uri="{FF2B5EF4-FFF2-40B4-BE49-F238E27FC236}">
              <a16:creationId xmlns:a16="http://schemas.microsoft.com/office/drawing/2014/main" id="{00000000-0008-0000-0E00-000057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a:extLst>
            <a:ext uri="{FF2B5EF4-FFF2-40B4-BE49-F238E27FC236}">
              <a16:creationId xmlns:a16="http://schemas.microsoft.com/office/drawing/2014/main" id="{00000000-0008-0000-0E00-000058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a:extLst>
            <a:ext uri="{FF2B5EF4-FFF2-40B4-BE49-F238E27FC236}">
              <a16:creationId xmlns:a16="http://schemas.microsoft.com/office/drawing/2014/main" id="{00000000-0008-0000-0E00-00005D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a:extLst>
            <a:ext uri="{FF2B5EF4-FFF2-40B4-BE49-F238E27FC236}">
              <a16:creationId xmlns:a16="http://schemas.microsoft.com/office/drawing/2014/main" id="{00000000-0008-0000-0E00-00005E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5" name="直線コネクタ 94">
          <a:extLst>
            <a:ext uri="{FF2B5EF4-FFF2-40B4-BE49-F238E27FC236}">
              <a16:creationId xmlns:a16="http://schemas.microsoft.com/office/drawing/2014/main" id="{00000000-0008-0000-0E00-00005F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6" name="テキスト ボックス 95">
          <a:extLst>
            <a:ext uri="{FF2B5EF4-FFF2-40B4-BE49-F238E27FC236}">
              <a16:creationId xmlns:a16="http://schemas.microsoft.com/office/drawing/2014/main" id="{00000000-0008-0000-0E00-000060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7" name="直線コネクタ 96">
          <a:extLst>
            <a:ext uri="{FF2B5EF4-FFF2-40B4-BE49-F238E27FC236}">
              <a16:creationId xmlns:a16="http://schemas.microsoft.com/office/drawing/2014/main" id="{00000000-0008-0000-0E00-000061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98" name="テキスト ボックス 97">
          <a:extLst>
            <a:ext uri="{FF2B5EF4-FFF2-40B4-BE49-F238E27FC236}">
              <a16:creationId xmlns:a16="http://schemas.microsoft.com/office/drawing/2014/main" id="{00000000-0008-0000-0E00-000062000000}"/>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a:extLst>
            <a:ext uri="{FF2B5EF4-FFF2-40B4-BE49-F238E27FC236}">
              <a16:creationId xmlns:a16="http://schemas.microsoft.com/office/drawing/2014/main" id="{00000000-0008-0000-0E00-000069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2271</xdr:rowOff>
    </xdr:from>
    <xdr:to>
      <xdr:col>54</xdr:col>
      <xdr:colOff>189865</xdr:colOff>
      <xdr:row>41</xdr:row>
      <xdr:rowOff>130698</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flipV="1">
          <a:off x="10476865" y="5660121"/>
          <a:ext cx="0" cy="1500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134525</xdr:rowOff>
    </xdr:from>
    <xdr:ext cx="469744" cy="259045"/>
    <xdr:sp macro="" textlink="">
      <xdr:nvSpPr>
        <xdr:cNvPr id="107" name="【道路】&#10;一人当たり延長最小値テキスト">
          <a:extLst>
            <a:ext uri="{FF2B5EF4-FFF2-40B4-BE49-F238E27FC236}">
              <a16:creationId xmlns:a16="http://schemas.microsoft.com/office/drawing/2014/main" id="{00000000-0008-0000-0E00-00006B000000}"/>
            </a:ext>
          </a:extLst>
        </xdr:cNvPr>
        <xdr:cNvSpPr txBox="1"/>
      </xdr:nvSpPr>
      <xdr:spPr>
        <a:xfrm>
          <a:off x="10515600" y="7163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130698</xdr:rowOff>
    </xdr:from>
    <xdr:to>
      <xdr:col>55</xdr:col>
      <xdr:colOff>88900</xdr:colOff>
      <xdr:row>41</xdr:row>
      <xdr:rowOff>130698</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10388600" y="716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120398</xdr:rowOff>
    </xdr:from>
    <xdr:ext cx="534377" cy="259045"/>
    <xdr:sp macro="" textlink="">
      <xdr:nvSpPr>
        <xdr:cNvPr id="109" name="【道路】&#10;一人当たり延長最大値テキスト">
          <a:extLst>
            <a:ext uri="{FF2B5EF4-FFF2-40B4-BE49-F238E27FC236}">
              <a16:creationId xmlns:a16="http://schemas.microsoft.com/office/drawing/2014/main" id="{00000000-0008-0000-0E00-00006D000000}"/>
            </a:ext>
          </a:extLst>
        </xdr:cNvPr>
        <xdr:cNvSpPr txBox="1"/>
      </xdr:nvSpPr>
      <xdr:spPr>
        <a:xfrm>
          <a:off x="10515600" y="5435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2271</xdr:rowOff>
    </xdr:from>
    <xdr:to>
      <xdr:col>55</xdr:col>
      <xdr:colOff>88900</xdr:colOff>
      <xdr:row>33</xdr:row>
      <xdr:rowOff>2271</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10388600" y="5660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29394</xdr:rowOff>
    </xdr:from>
    <xdr:ext cx="469744" cy="259045"/>
    <xdr:sp macro="" textlink="">
      <xdr:nvSpPr>
        <xdr:cNvPr id="111" name="【道路】&#10;一人当たり延長平均値テキスト">
          <a:extLst>
            <a:ext uri="{FF2B5EF4-FFF2-40B4-BE49-F238E27FC236}">
              <a16:creationId xmlns:a16="http://schemas.microsoft.com/office/drawing/2014/main" id="{00000000-0008-0000-0E00-00006F000000}"/>
            </a:ext>
          </a:extLst>
        </xdr:cNvPr>
        <xdr:cNvSpPr txBox="1"/>
      </xdr:nvSpPr>
      <xdr:spPr>
        <a:xfrm>
          <a:off x="10515600" y="6544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6517</xdr:rowOff>
    </xdr:from>
    <xdr:to>
      <xdr:col>55</xdr:col>
      <xdr:colOff>50800</xdr:colOff>
      <xdr:row>39</xdr:row>
      <xdr:rowOff>108117</xdr:rowOff>
    </xdr:to>
    <xdr:sp macro="" textlink="">
      <xdr:nvSpPr>
        <xdr:cNvPr id="112" name="フローチャート: 判断 111">
          <a:extLst>
            <a:ext uri="{FF2B5EF4-FFF2-40B4-BE49-F238E27FC236}">
              <a16:creationId xmlns:a16="http://schemas.microsoft.com/office/drawing/2014/main" id="{00000000-0008-0000-0E00-000070000000}"/>
            </a:ext>
          </a:extLst>
        </xdr:cNvPr>
        <xdr:cNvSpPr/>
      </xdr:nvSpPr>
      <xdr:spPr>
        <a:xfrm>
          <a:off x="10426700" y="669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6152</xdr:rowOff>
    </xdr:from>
    <xdr:to>
      <xdr:col>50</xdr:col>
      <xdr:colOff>165100</xdr:colOff>
      <xdr:row>39</xdr:row>
      <xdr:rowOff>107752</xdr:rowOff>
    </xdr:to>
    <xdr:sp macro="" textlink="">
      <xdr:nvSpPr>
        <xdr:cNvPr id="113" name="フローチャート: 判断 112">
          <a:extLst>
            <a:ext uri="{FF2B5EF4-FFF2-40B4-BE49-F238E27FC236}">
              <a16:creationId xmlns:a16="http://schemas.microsoft.com/office/drawing/2014/main" id="{00000000-0008-0000-0E00-000071000000}"/>
            </a:ext>
          </a:extLst>
        </xdr:cNvPr>
        <xdr:cNvSpPr/>
      </xdr:nvSpPr>
      <xdr:spPr>
        <a:xfrm>
          <a:off x="9588500" y="669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142946</xdr:rowOff>
    </xdr:from>
    <xdr:to>
      <xdr:col>46</xdr:col>
      <xdr:colOff>38100</xdr:colOff>
      <xdr:row>39</xdr:row>
      <xdr:rowOff>73096</xdr:rowOff>
    </xdr:to>
    <xdr:sp macro="" textlink="">
      <xdr:nvSpPr>
        <xdr:cNvPr id="114" name="フローチャート: 判断 113">
          <a:extLst>
            <a:ext uri="{FF2B5EF4-FFF2-40B4-BE49-F238E27FC236}">
              <a16:creationId xmlns:a16="http://schemas.microsoft.com/office/drawing/2014/main" id="{00000000-0008-0000-0E00-000072000000}"/>
            </a:ext>
          </a:extLst>
        </xdr:cNvPr>
        <xdr:cNvSpPr/>
      </xdr:nvSpPr>
      <xdr:spPr>
        <a:xfrm>
          <a:off x="8699500" y="665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162743</xdr:rowOff>
    </xdr:from>
    <xdr:to>
      <xdr:col>41</xdr:col>
      <xdr:colOff>101600</xdr:colOff>
      <xdr:row>39</xdr:row>
      <xdr:rowOff>92893</xdr:rowOff>
    </xdr:to>
    <xdr:sp macro="" textlink="">
      <xdr:nvSpPr>
        <xdr:cNvPr id="115" name="フローチャート: 判断 114">
          <a:extLst>
            <a:ext uri="{FF2B5EF4-FFF2-40B4-BE49-F238E27FC236}">
              <a16:creationId xmlns:a16="http://schemas.microsoft.com/office/drawing/2014/main" id="{00000000-0008-0000-0E00-000073000000}"/>
            </a:ext>
          </a:extLst>
        </xdr:cNvPr>
        <xdr:cNvSpPr/>
      </xdr:nvSpPr>
      <xdr:spPr>
        <a:xfrm>
          <a:off x="7810500" y="667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a:extLst>
            <a:ext uri="{FF2B5EF4-FFF2-40B4-BE49-F238E27FC236}">
              <a16:creationId xmlns:a16="http://schemas.microsoft.com/office/drawing/2014/main" id="{00000000-0008-0000-0E00-000074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a:extLst>
            <a:ext uri="{FF2B5EF4-FFF2-40B4-BE49-F238E27FC236}">
              <a16:creationId xmlns:a16="http://schemas.microsoft.com/office/drawing/2014/main" id="{00000000-0008-0000-0E00-000075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0000000-0008-0000-0E00-000076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00000000-0008-0000-0E00-000077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E00-000078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69062</xdr:rowOff>
    </xdr:from>
    <xdr:to>
      <xdr:col>55</xdr:col>
      <xdr:colOff>50800</xdr:colOff>
      <xdr:row>39</xdr:row>
      <xdr:rowOff>170662</xdr:rowOff>
    </xdr:to>
    <xdr:sp macro="" textlink="">
      <xdr:nvSpPr>
        <xdr:cNvPr id="121" name="楕円 120">
          <a:extLst>
            <a:ext uri="{FF2B5EF4-FFF2-40B4-BE49-F238E27FC236}">
              <a16:creationId xmlns:a16="http://schemas.microsoft.com/office/drawing/2014/main" id="{00000000-0008-0000-0E00-000079000000}"/>
            </a:ext>
          </a:extLst>
        </xdr:cNvPr>
        <xdr:cNvSpPr/>
      </xdr:nvSpPr>
      <xdr:spPr>
        <a:xfrm>
          <a:off x="10426700" y="675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47489</xdr:rowOff>
    </xdr:from>
    <xdr:ext cx="469744" cy="259045"/>
    <xdr:sp macro="" textlink="">
      <xdr:nvSpPr>
        <xdr:cNvPr id="122" name="【道路】&#10;一人当たり延長該当値テキスト">
          <a:extLst>
            <a:ext uri="{FF2B5EF4-FFF2-40B4-BE49-F238E27FC236}">
              <a16:creationId xmlns:a16="http://schemas.microsoft.com/office/drawing/2014/main" id="{00000000-0008-0000-0E00-00007A000000}"/>
            </a:ext>
          </a:extLst>
        </xdr:cNvPr>
        <xdr:cNvSpPr txBox="1"/>
      </xdr:nvSpPr>
      <xdr:spPr>
        <a:xfrm>
          <a:off x="10515600" y="6734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69474</xdr:rowOff>
    </xdr:from>
    <xdr:to>
      <xdr:col>50</xdr:col>
      <xdr:colOff>165100</xdr:colOff>
      <xdr:row>39</xdr:row>
      <xdr:rowOff>171074</xdr:rowOff>
    </xdr:to>
    <xdr:sp macro="" textlink="">
      <xdr:nvSpPr>
        <xdr:cNvPr id="123" name="楕円 122">
          <a:extLst>
            <a:ext uri="{FF2B5EF4-FFF2-40B4-BE49-F238E27FC236}">
              <a16:creationId xmlns:a16="http://schemas.microsoft.com/office/drawing/2014/main" id="{00000000-0008-0000-0E00-00007B000000}"/>
            </a:ext>
          </a:extLst>
        </xdr:cNvPr>
        <xdr:cNvSpPr/>
      </xdr:nvSpPr>
      <xdr:spPr>
        <a:xfrm>
          <a:off x="9588500" y="6756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119862</xdr:rowOff>
    </xdr:from>
    <xdr:to>
      <xdr:col>55</xdr:col>
      <xdr:colOff>0</xdr:colOff>
      <xdr:row>39</xdr:row>
      <xdr:rowOff>120274</xdr:rowOff>
    </xdr:to>
    <xdr:cxnSp macro="">
      <xdr:nvCxnSpPr>
        <xdr:cNvPr id="124" name="直線コネクタ 123">
          <a:extLst>
            <a:ext uri="{FF2B5EF4-FFF2-40B4-BE49-F238E27FC236}">
              <a16:creationId xmlns:a16="http://schemas.microsoft.com/office/drawing/2014/main" id="{00000000-0008-0000-0E00-00007C000000}"/>
            </a:ext>
          </a:extLst>
        </xdr:cNvPr>
        <xdr:cNvCxnSpPr/>
      </xdr:nvCxnSpPr>
      <xdr:spPr>
        <a:xfrm flipV="1">
          <a:off x="9639300" y="6806412"/>
          <a:ext cx="8382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68788</xdr:rowOff>
    </xdr:from>
    <xdr:to>
      <xdr:col>46</xdr:col>
      <xdr:colOff>38100</xdr:colOff>
      <xdr:row>39</xdr:row>
      <xdr:rowOff>170388</xdr:rowOff>
    </xdr:to>
    <xdr:sp macro="" textlink="">
      <xdr:nvSpPr>
        <xdr:cNvPr id="125" name="楕円 124">
          <a:extLst>
            <a:ext uri="{FF2B5EF4-FFF2-40B4-BE49-F238E27FC236}">
              <a16:creationId xmlns:a16="http://schemas.microsoft.com/office/drawing/2014/main" id="{00000000-0008-0000-0E00-00007D000000}"/>
            </a:ext>
          </a:extLst>
        </xdr:cNvPr>
        <xdr:cNvSpPr/>
      </xdr:nvSpPr>
      <xdr:spPr>
        <a:xfrm>
          <a:off x="8699500" y="67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119588</xdr:rowOff>
    </xdr:from>
    <xdr:to>
      <xdr:col>50</xdr:col>
      <xdr:colOff>114300</xdr:colOff>
      <xdr:row>39</xdr:row>
      <xdr:rowOff>120274</xdr:rowOff>
    </xdr:to>
    <xdr:cxnSp macro="">
      <xdr:nvCxnSpPr>
        <xdr:cNvPr id="126" name="直線コネクタ 125">
          <a:extLst>
            <a:ext uri="{FF2B5EF4-FFF2-40B4-BE49-F238E27FC236}">
              <a16:creationId xmlns:a16="http://schemas.microsoft.com/office/drawing/2014/main" id="{00000000-0008-0000-0E00-00007E000000}"/>
            </a:ext>
          </a:extLst>
        </xdr:cNvPr>
        <xdr:cNvCxnSpPr/>
      </xdr:nvCxnSpPr>
      <xdr:spPr>
        <a:xfrm>
          <a:off x="8750300" y="6806138"/>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69931</xdr:rowOff>
    </xdr:from>
    <xdr:to>
      <xdr:col>41</xdr:col>
      <xdr:colOff>101600</xdr:colOff>
      <xdr:row>40</xdr:row>
      <xdr:rowOff>81</xdr:rowOff>
    </xdr:to>
    <xdr:sp macro="" textlink="">
      <xdr:nvSpPr>
        <xdr:cNvPr id="127" name="楕円 126">
          <a:extLst>
            <a:ext uri="{FF2B5EF4-FFF2-40B4-BE49-F238E27FC236}">
              <a16:creationId xmlns:a16="http://schemas.microsoft.com/office/drawing/2014/main" id="{00000000-0008-0000-0E00-00007F000000}"/>
            </a:ext>
          </a:extLst>
        </xdr:cNvPr>
        <xdr:cNvSpPr/>
      </xdr:nvSpPr>
      <xdr:spPr>
        <a:xfrm>
          <a:off x="7810500" y="675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119588</xdr:rowOff>
    </xdr:from>
    <xdr:to>
      <xdr:col>45</xdr:col>
      <xdr:colOff>177800</xdr:colOff>
      <xdr:row>39</xdr:row>
      <xdr:rowOff>120731</xdr:rowOff>
    </xdr:to>
    <xdr:cxnSp macro="">
      <xdr:nvCxnSpPr>
        <xdr:cNvPr id="128" name="直線コネクタ 127">
          <a:extLst>
            <a:ext uri="{FF2B5EF4-FFF2-40B4-BE49-F238E27FC236}">
              <a16:creationId xmlns:a16="http://schemas.microsoft.com/office/drawing/2014/main" id="{00000000-0008-0000-0E00-000080000000}"/>
            </a:ext>
          </a:extLst>
        </xdr:cNvPr>
        <xdr:cNvCxnSpPr/>
      </xdr:nvCxnSpPr>
      <xdr:spPr>
        <a:xfrm flipV="1">
          <a:off x="7861300" y="6806138"/>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124279</xdr:rowOff>
    </xdr:from>
    <xdr:ext cx="469744" cy="259045"/>
    <xdr:sp macro="" textlink="">
      <xdr:nvSpPr>
        <xdr:cNvPr id="129" name="n_1aveValue【道路】&#10;一人当たり延長">
          <a:extLst>
            <a:ext uri="{FF2B5EF4-FFF2-40B4-BE49-F238E27FC236}">
              <a16:creationId xmlns:a16="http://schemas.microsoft.com/office/drawing/2014/main" id="{00000000-0008-0000-0E00-000081000000}"/>
            </a:ext>
          </a:extLst>
        </xdr:cNvPr>
        <xdr:cNvSpPr txBox="1"/>
      </xdr:nvSpPr>
      <xdr:spPr>
        <a:xfrm>
          <a:off x="9391727" y="646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89623</xdr:rowOff>
    </xdr:from>
    <xdr:ext cx="469744" cy="259045"/>
    <xdr:sp macro="" textlink="">
      <xdr:nvSpPr>
        <xdr:cNvPr id="130" name="n_2aveValue【道路】&#10;一人当たり延長">
          <a:extLst>
            <a:ext uri="{FF2B5EF4-FFF2-40B4-BE49-F238E27FC236}">
              <a16:creationId xmlns:a16="http://schemas.microsoft.com/office/drawing/2014/main" id="{00000000-0008-0000-0E00-000082000000}"/>
            </a:ext>
          </a:extLst>
        </xdr:cNvPr>
        <xdr:cNvSpPr txBox="1"/>
      </xdr:nvSpPr>
      <xdr:spPr>
        <a:xfrm>
          <a:off x="8515427" y="6433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109420</xdr:rowOff>
    </xdr:from>
    <xdr:ext cx="469744" cy="259045"/>
    <xdr:sp macro="" textlink="">
      <xdr:nvSpPr>
        <xdr:cNvPr id="131" name="n_3aveValue【道路】&#10;一人当たり延長">
          <a:extLst>
            <a:ext uri="{FF2B5EF4-FFF2-40B4-BE49-F238E27FC236}">
              <a16:creationId xmlns:a16="http://schemas.microsoft.com/office/drawing/2014/main" id="{00000000-0008-0000-0E00-000083000000}"/>
            </a:ext>
          </a:extLst>
        </xdr:cNvPr>
        <xdr:cNvSpPr txBox="1"/>
      </xdr:nvSpPr>
      <xdr:spPr>
        <a:xfrm>
          <a:off x="7626427" y="645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162201</xdr:rowOff>
    </xdr:from>
    <xdr:ext cx="469744" cy="259045"/>
    <xdr:sp macro="" textlink="">
      <xdr:nvSpPr>
        <xdr:cNvPr id="132" name="n_1mainValue【道路】&#10;一人当たり延長">
          <a:extLst>
            <a:ext uri="{FF2B5EF4-FFF2-40B4-BE49-F238E27FC236}">
              <a16:creationId xmlns:a16="http://schemas.microsoft.com/office/drawing/2014/main" id="{00000000-0008-0000-0E00-000084000000}"/>
            </a:ext>
          </a:extLst>
        </xdr:cNvPr>
        <xdr:cNvSpPr txBox="1"/>
      </xdr:nvSpPr>
      <xdr:spPr>
        <a:xfrm>
          <a:off x="9391727" y="6848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161515</xdr:rowOff>
    </xdr:from>
    <xdr:ext cx="469744" cy="259045"/>
    <xdr:sp macro="" textlink="">
      <xdr:nvSpPr>
        <xdr:cNvPr id="133" name="n_2mainValue【道路】&#10;一人当たり延長">
          <a:extLst>
            <a:ext uri="{FF2B5EF4-FFF2-40B4-BE49-F238E27FC236}">
              <a16:creationId xmlns:a16="http://schemas.microsoft.com/office/drawing/2014/main" id="{00000000-0008-0000-0E00-000085000000}"/>
            </a:ext>
          </a:extLst>
        </xdr:cNvPr>
        <xdr:cNvSpPr txBox="1"/>
      </xdr:nvSpPr>
      <xdr:spPr>
        <a:xfrm>
          <a:off x="8515427" y="684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162658</xdr:rowOff>
    </xdr:from>
    <xdr:ext cx="469744" cy="259045"/>
    <xdr:sp macro="" textlink="">
      <xdr:nvSpPr>
        <xdr:cNvPr id="134" name="n_3mainValue【道路】&#10;一人当たり延長">
          <a:extLst>
            <a:ext uri="{FF2B5EF4-FFF2-40B4-BE49-F238E27FC236}">
              <a16:creationId xmlns:a16="http://schemas.microsoft.com/office/drawing/2014/main" id="{00000000-0008-0000-0E00-000086000000}"/>
            </a:ext>
          </a:extLst>
        </xdr:cNvPr>
        <xdr:cNvSpPr txBox="1"/>
      </xdr:nvSpPr>
      <xdr:spPr>
        <a:xfrm>
          <a:off x="7626427" y="6849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5" name="正方形/長方形 134">
          <a:extLst>
            <a:ext uri="{FF2B5EF4-FFF2-40B4-BE49-F238E27FC236}">
              <a16:creationId xmlns:a16="http://schemas.microsoft.com/office/drawing/2014/main" id="{00000000-0008-0000-0E00-000087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6" name="正方形/長方形 135">
          <a:extLst>
            <a:ext uri="{FF2B5EF4-FFF2-40B4-BE49-F238E27FC236}">
              <a16:creationId xmlns:a16="http://schemas.microsoft.com/office/drawing/2014/main" id="{00000000-0008-0000-0E00-000088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7" name="正方形/長方形 136">
          <a:extLst>
            <a:ext uri="{FF2B5EF4-FFF2-40B4-BE49-F238E27FC236}">
              <a16:creationId xmlns:a16="http://schemas.microsoft.com/office/drawing/2014/main" id="{00000000-0008-0000-0E00-000089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8" name="正方形/長方形 137">
          <a:extLst>
            <a:ext uri="{FF2B5EF4-FFF2-40B4-BE49-F238E27FC236}">
              <a16:creationId xmlns:a16="http://schemas.microsoft.com/office/drawing/2014/main" id="{00000000-0008-0000-0E00-00008A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9" name="正方形/長方形 138">
          <a:extLst>
            <a:ext uri="{FF2B5EF4-FFF2-40B4-BE49-F238E27FC236}">
              <a16:creationId xmlns:a16="http://schemas.microsoft.com/office/drawing/2014/main" id="{00000000-0008-0000-0E00-00008B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0" name="正方形/長方形 139">
          <a:extLst>
            <a:ext uri="{FF2B5EF4-FFF2-40B4-BE49-F238E27FC236}">
              <a16:creationId xmlns:a16="http://schemas.microsoft.com/office/drawing/2014/main" id="{00000000-0008-0000-0E00-00008C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1" name="正方形/長方形 140">
          <a:extLst>
            <a:ext uri="{FF2B5EF4-FFF2-40B4-BE49-F238E27FC236}">
              <a16:creationId xmlns:a16="http://schemas.microsoft.com/office/drawing/2014/main" id="{00000000-0008-0000-0E00-00008D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2" name="正方形/長方形 141">
          <a:extLst>
            <a:ext uri="{FF2B5EF4-FFF2-40B4-BE49-F238E27FC236}">
              <a16:creationId xmlns:a16="http://schemas.microsoft.com/office/drawing/2014/main" id="{00000000-0008-0000-0E00-00008E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3" name="テキスト ボックス 142">
          <a:extLst>
            <a:ext uri="{FF2B5EF4-FFF2-40B4-BE49-F238E27FC236}">
              <a16:creationId xmlns:a16="http://schemas.microsoft.com/office/drawing/2014/main" id="{00000000-0008-0000-0E00-00008F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4" name="直線コネクタ 143">
          <a:extLst>
            <a:ext uri="{FF2B5EF4-FFF2-40B4-BE49-F238E27FC236}">
              <a16:creationId xmlns:a16="http://schemas.microsoft.com/office/drawing/2014/main" id="{00000000-0008-0000-0E00-000090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5" name="直線コネクタ 144">
          <a:extLst>
            <a:ext uri="{FF2B5EF4-FFF2-40B4-BE49-F238E27FC236}">
              <a16:creationId xmlns:a16="http://schemas.microsoft.com/office/drawing/2014/main" id="{00000000-0008-0000-0E00-000091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6" name="テキスト ボックス 145">
          <a:extLst>
            <a:ext uri="{FF2B5EF4-FFF2-40B4-BE49-F238E27FC236}">
              <a16:creationId xmlns:a16="http://schemas.microsoft.com/office/drawing/2014/main" id="{00000000-0008-0000-0E00-000092000000}"/>
            </a:ext>
          </a:extLst>
        </xdr:cNvPr>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7" name="直線コネクタ 146">
          <a:extLst>
            <a:ext uri="{FF2B5EF4-FFF2-40B4-BE49-F238E27FC236}">
              <a16:creationId xmlns:a16="http://schemas.microsoft.com/office/drawing/2014/main" id="{00000000-0008-0000-0E00-000093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8" name="テキスト ボックス 147">
          <a:extLst>
            <a:ext uri="{FF2B5EF4-FFF2-40B4-BE49-F238E27FC236}">
              <a16:creationId xmlns:a16="http://schemas.microsoft.com/office/drawing/2014/main" id="{00000000-0008-0000-0E00-000094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9" name="直線コネクタ 148">
          <a:extLst>
            <a:ext uri="{FF2B5EF4-FFF2-40B4-BE49-F238E27FC236}">
              <a16:creationId xmlns:a16="http://schemas.microsoft.com/office/drawing/2014/main" id="{00000000-0008-0000-0E00-000095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0" name="テキスト ボックス 149">
          <a:extLst>
            <a:ext uri="{FF2B5EF4-FFF2-40B4-BE49-F238E27FC236}">
              <a16:creationId xmlns:a16="http://schemas.microsoft.com/office/drawing/2014/main" id="{00000000-0008-0000-0E00-000096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1" name="直線コネクタ 150">
          <a:extLst>
            <a:ext uri="{FF2B5EF4-FFF2-40B4-BE49-F238E27FC236}">
              <a16:creationId xmlns:a16="http://schemas.microsoft.com/office/drawing/2014/main" id="{00000000-0008-0000-0E00-000097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2" name="テキスト ボックス 151">
          <a:extLst>
            <a:ext uri="{FF2B5EF4-FFF2-40B4-BE49-F238E27FC236}">
              <a16:creationId xmlns:a16="http://schemas.microsoft.com/office/drawing/2014/main" id="{00000000-0008-0000-0E00-000098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3" name="直線コネクタ 152">
          <a:extLst>
            <a:ext uri="{FF2B5EF4-FFF2-40B4-BE49-F238E27FC236}">
              <a16:creationId xmlns:a16="http://schemas.microsoft.com/office/drawing/2014/main" id="{00000000-0008-0000-0E00-000099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4" name="テキスト ボックス 153">
          <a:extLst>
            <a:ext uri="{FF2B5EF4-FFF2-40B4-BE49-F238E27FC236}">
              <a16:creationId xmlns:a16="http://schemas.microsoft.com/office/drawing/2014/main" id="{00000000-0008-0000-0E00-00009A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5" name="直線コネクタ 154">
          <a:extLst>
            <a:ext uri="{FF2B5EF4-FFF2-40B4-BE49-F238E27FC236}">
              <a16:creationId xmlns:a16="http://schemas.microsoft.com/office/drawing/2014/main" id="{00000000-0008-0000-0E00-00009B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9" name="【橋りょう・トンネル】&#10;有形固定資産減価償却率グラフ枠">
          <a:extLst>
            <a:ext uri="{FF2B5EF4-FFF2-40B4-BE49-F238E27FC236}">
              <a16:creationId xmlns:a16="http://schemas.microsoft.com/office/drawing/2014/main" id="{00000000-0008-0000-0E00-00009F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63</xdr:row>
      <xdr:rowOff>130628</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flipV="1">
          <a:off x="4634865" y="9470572"/>
          <a:ext cx="0" cy="1461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134455</xdr:rowOff>
    </xdr:from>
    <xdr:ext cx="405111" cy="259045"/>
    <xdr:sp macro="" textlink="">
      <xdr:nvSpPr>
        <xdr:cNvPr id="161" name="【橋りょう・トンネル】&#10;有形固定資産減価償却率最小値テキスト">
          <a:extLst>
            <a:ext uri="{FF2B5EF4-FFF2-40B4-BE49-F238E27FC236}">
              <a16:creationId xmlns:a16="http://schemas.microsoft.com/office/drawing/2014/main" id="{00000000-0008-0000-0E00-0000A1000000}"/>
            </a:ext>
          </a:extLst>
        </xdr:cNvPr>
        <xdr:cNvSpPr txBox="1"/>
      </xdr:nvSpPr>
      <xdr:spPr>
        <a:xfrm>
          <a:off x="4673600" y="10935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130628</xdr:rowOff>
    </xdr:from>
    <xdr:to>
      <xdr:col>24</xdr:col>
      <xdr:colOff>152400</xdr:colOff>
      <xdr:row>63</xdr:row>
      <xdr:rowOff>130628</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4546600" y="10931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469744" cy="259045"/>
    <xdr:sp macro="" textlink="">
      <xdr:nvSpPr>
        <xdr:cNvPr id="163" name="【橋りょう・トンネル】&#10;有形固定資産減価償却率最大値テキスト">
          <a:extLst>
            <a:ext uri="{FF2B5EF4-FFF2-40B4-BE49-F238E27FC236}">
              <a16:creationId xmlns:a16="http://schemas.microsoft.com/office/drawing/2014/main" id="{00000000-0008-0000-0E00-0000A3000000}"/>
            </a:ext>
          </a:extLst>
        </xdr:cNvPr>
        <xdr:cNvSpPr txBox="1"/>
      </xdr:nvSpPr>
      <xdr:spPr>
        <a:xfrm>
          <a:off x="4673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22696</xdr:rowOff>
    </xdr:from>
    <xdr:ext cx="405111" cy="259045"/>
    <xdr:sp macro="" textlink="">
      <xdr:nvSpPr>
        <xdr:cNvPr id="165" name="【橋りょう・トンネル】&#10;有形固定資産減価償却率平均値テキスト">
          <a:extLst>
            <a:ext uri="{FF2B5EF4-FFF2-40B4-BE49-F238E27FC236}">
              <a16:creationId xmlns:a16="http://schemas.microsoft.com/office/drawing/2014/main" id="{00000000-0008-0000-0E00-0000A5000000}"/>
            </a:ext>
          </a:extLst>
        </xdr:cNvPr>
        <xdr:cNvSpPr txBox="1"/>
      </xdr:nvSpPr>
      <xdr:spPr>
        <a:xfrm>
          <a:off x="4673600" y="9966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171269</xdr:rowOff>
    </xdr:from>
    <xdr:to>
      <xdr:col>24</xdr:col>
      <xdr:colOff>114300</xdr:colOff>
      <xdr:row>59</xdr:row>
      <xdr:rowOff>101419</xdr:rowOff>
    </xdr:to>
    <xdr:sp macro="" textlink="">
      <xdr:nvSpPr>
        <xdr:cNvPr id="166" name="フローチャート: 判断 165">
          <a:extLst>
            <a:ext uri="{FF2B5EF4-FFF2-40B4-BE49-F238E27FC236}">
              <a16:creationId xmlns:a16="http://schemas.microsoft.com/office/drawing/2014/main" id="{00000000-0008-0000-0E00-0000A6000000}"/>
            </a:ext>
          </a:extLst>
        </xdr:cNvPr>
        <xdr:cNvSpPr/>
      </xdr:nvSpPr>
      <xdr:spPr>
        <a:xfrm>
          <a:off x="4584700" y="1011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25944</xdr:rowOff>
    </xdr:from>
    <xdr:to>
      <xdr:col>20</xdr:col>
      <xdr:colOff>38100</xdr:colOff>
      <xdr:row>59</xdr:row>
      <xdr:rowOff>127544</xdr:rowOff>
    </xdr:to>
    <xdr:sp macro="" textlink="">
      <xdr:nvSpPr>
        <xdr:cNvPr id="167" name="フローチャート: 判断 166">
          <a:extLst>
            <a:ext uri="{FF2B5EF4-FFF2-40B4-BE49-F238E27FC236}">
              <a16:creationId xmlns:a16="http://schemas.microsoft.com/office/drawing/2014/main" id="{00000000-0008-0000-0E00-0000A7000000}"/>
            </a:ext>
          </a:extLst>
        </xdr:cNvPr>
        <xdr:cNvSpPr/>
      </xdr:nvSpPr>
      <xdr:spPr>
        <a:xfrm>
          <a:off x="3746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12881</xdr:rowOff>
    </xdr:from>
    <xdr:to>
      <xdr:col>15</xdr:col>
      <xdr:colOff>101600</xdr:colOff>
      <xdr:row>59</xdr:row>
      <xdr:rowOff>114481</xdr:rowOff>
    </xdr:to>
    <xdr:sp macro="" textlink="">
      <xdr:nvSpPr>
        <xdr:cNvPr id="168" name="フローチャート: 判断 167">
          <a:extLst>
            <a:ext uri="{FF2B5EF4-FFF2-40B4-BE49-F238E27FC236}">
              <a16:creationId xmlns:a16="http://schemas.microsoft.com/office/drawing/2014/main" id="{00000000-0008-0000-0E00-0000A8000000}"/>
            </a:ext>
          </a:extLst>
        </xdr:cNvPr>
        <xdr:cNvSpPr/>
      </xdr:nvSpPr>
      <xdr:spPr>
        <a:xfrm>
          <a:off x="2857500" y="1012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76563</xdr:rowOff>
    </xdr:from>
    <xdr:to>
      <xdr:col>10</xdr:col>
      <xdr:colOff>165100</xdr:colOff>
      <xdr:row>60</xdr:row>
      <xdr:rowOff>6713</xdr:rowOff>
    </xdr:to>
    <xdr:sp macro="" textlink="">
      <xdr:nvSpPr>
        <xdr:cNvPr id="169" name="フローチャート: 判断 168">
          <a:extLst>
            <a:ext uri="{FF2B5EF4-FFF2-40B4-BE49-F238E27FC236}">
              <a16:creationId xmlns:a16="http://schemas.microsoft.com/office/drawing/2014/main" id="{00000000-0008-0000-0E00-0000A9000000}"/>
            </a:ext>
          </a:extLst>
        </xdr:cNvPr>
        <xdr:cNvSpPr/>
      </xdr:nvSpPr>
      <xdr:spPr>
        <a:xfrm>
          <a:off x="1968500" y="1019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00000000-0008-0000-0E00-0000AB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00000000-0008-0000-0E00-0000AC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00000000-0008-0000-0E00-0000AD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00000000-0008-0000-0E00-0000AE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79828</xdr:rowOff>
    </xdr:from>
    <xdr:to>
      <xdr:col>24</xdr:col>
      <xdr:colOff>114300</xdr:colOff>
      <xdr:row>64</xdr:row>
      <xdr:rowOff>9978</xdr:rowOff>
    </xdr:to>
    <xdr:sp macro="" textlink="">
      <xdr:nvSpPr>
        <xdr:cNvPr id="175" name="楕円 174">
          <a:extLst>
            <a:ext uri="{FF2B5EF4-FFF2-40B4-BE49-F238E27FC236}">
              <a16:creationId xmlns:a16="http://schemas.microsoft.com/office/drawing/2014/main" id="{00000000-0008-0000-0E00-0000AF000000}"/>
            </a:ext>
          </a:extLst>
        </xdr:cNvPr>
        <xdr:cNvSpPr/>
      </xdr:nvSpPr>
      <xdr:spPr>
        <a:xfrm>
          <a:off x="4584700" y="1088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166205</xdr:rowOff>
    </xdr:from>
    <xdr:ext cx="405111" cy="259045"/>
    <xdr:sp macro="" textlink="">
      <xdr:nvSpPr>
        <xdr:cNvPr id="176" name="【橋りょう・トンネル】&#10;有形固定資産減価償却率該当値テキスト">
          <a:extLst>
            <a:ext uri="{FF2B5EF4-FFF2-40B4-BE49-F238E27FC236}">
              <a16:creationId xmlns:a16="http://schemas.microsoft.com/office/drawing/2014/main" id="{00000000-0008-0000-0E00-0000B0000000}"/>
            </a:ext>
          </a:extLst>
        </xdr:cNvPr>
        <xdr:cNvSpPr txBox="1"/>
      </xdr:nvSpPr>
      <xdr:spPr>
        <a:xfrm>
          <a:off x="4673600" y="10796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114119</xdr:rowOff>
    </xdr:from>
    <xdr:to>
      <xdr:col>20</xdr:col>
      <xdr:colOff>38100</xdr:colOff>
      <xdr:row>64</xdr:row>
      <xdr:rowOff>44269</xdr:rowOff>
    </xdr:to>
    <xdr:sp macro="" textlink="">
      <xdr:nvSpPr>
        <xdr:cNvPr id="177" name="楕円 176">
          <a:extLst>
            <a:ext uri="{FF2B5EF4-FFF2-40B4-BE49-F238E27FC236}">
              <a16:creationId xmlns:a16="http://schemas.microsoft.com/office/drawing/2014/main" id="{00000000-0008-0000-0E00-0000B1000000}"/>
            </a:ext>
          </a:extLst>
        </xdr:cNvPr>
        <xdr:cNvSpPr/>
      </xdr:nvSpPr>
      <xdr:spPr>
        <a:xfrm>
          <a:off x="3746500" y="1091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130628</xdr:rowOff>
    </xdr:from>
    <xdr:to>
      <xdr:col>24</xdr:col>
      <xdr:colOff>63500</xdr:colOff>
      <xdr:row>63</xdr:row>
      <xdr:rowOff>164919</xdr:rowOff>
    </xdr:to>
    <xdr:cxnSp macro="">
      <xdr:nvCxnSpPr>
        <xdr:cNvPr id="178" name="直線コネクタ 177">
          <a:extLst>
            <a:ext uri="{FF2B5EF4-FFF2-40B4-BE49-F238E27FC236}">
              <a16:creationId xmlns:a16="http://schemas.microsoft.com/office/drawing/2014/main" id="{00000000-0008-0000-0E00-0000B2000000}"/>
            </a:ext>
          </a:extLst>
        </xdr:cNvPr>
        <xdr:cNvCxnSpPr/>
      </xdr:nvCxnSpPr>
      <xdr:spPr>
        <a:xfrm flipV="1">
          <a:off x="3797300" y="10931978"/>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148409</xdr:rowOff>
    </xdr:from>
    <xdr:to>
      <xdr:col>15</xdr:col>
      <xdr:colOff>101600</xdr:colOff>
      <xdr:row>64</xdr:row>
      <xdr:rowOff>78559</xdr:rowOff>
    </xdr:to>
    <xdr:sp macro="" textlink="">
      <xdr:nvSpPr>
        <xdr:cNvPr id="179" name="楕円 178">
          <a:extLst>
            <a:ext uri="{FF2B5EF4-FFF2-40B4-BE49-F238E27FC236}">
              <a16:creationId xmlns:a16="http://schemas.microsoft.com/office/drawing/2014/main" id="{00000000-0008-0000-0E00-0000B3000000}"/>
            </a:ext>
          </a:extLst>
        </xdr:cNvPr>
        <xdr:cNvSpPr/>
      </xdr:nvSpPr>
      <xdr:spPr>
        <a:xfrm>
          <a:off x="2857500" y="1094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164919</xdr:rowOff>
    </xdr:from>
    <xdr:to>
      <xdr:col>19</xdr:col>
      <xdr:colOff>177800</xdr:colOff>
      <xdr:row>64</xdr:row>
      <xdr:rowOff>27759</xdr:rowOff>
    </xdr:to>
    <xdr:cxnSp macro="">
      <xdr:nvCxnSpPr>
        <xdr:cNvPr id="180" name="直線コネクタ 179">
          <a:extLst>
            <a:ext uri="{FF2B5EF4-FFF2-40B4-BE49-F238E27FC236}">
              <a16:creationId xmlns:a16="http://schemas.microsoft.com/office/drawing/2014/main" id="{00000000-0008-0000-0E00-0000B4000000}"/>
            </a:ext>
          </a:extLst>
        </xdr:cNvPr>
        <xdr:cNvCxnSpPr/>
      </xdr:nvCxnSpPr>
      <xdr:spPr>
        <a:xfrm flipV="1">
          <a:off x="2908300" y="1096626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64</xdr:row>
      <xdr:rowOff>11249</xdr:rowOff>
    </xdr:from>
    <xdr:to>
      <xdr:col>10</xdr:col>
      <xdr:colOff>165100</xdr:colOff>
      <xdr:row>64</xdr:row>
      <xdr:rowOff>112849</xdr:rowOff>
    </xdr:to>
    <xdr:sp macro="" textlink="">
      <xdr:nvSpPr>
        <xdr:cNvPr id="181" name="楕円 180">
          <a:extLst>
            <a:ext uri="{FF2B5EF4-FFF2-40B4-BE49-F238E27FC236}">
              <a16:creationId xmlns:a16="http://schemas.microsoft.com/office/drawing/2014/main" id="{00000000-0008-0000-0E00-0000B5000000}"/>
            </a:ext>
          </a:extLst>
        </xdr:cNvPr>
        <xdr:cNvSpPr/>
      </xdr:nvSpPr>
      <xdr:spPr>
        <a:xfrm>
          <a:off x="1968500" y="1098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27759</xdr:rowOff>
    </xdr:from>
    <xdr:to>
      <xdr:col>15</xdr:col>
      <xdr:colOff>50800</xdr:colOff>
      <xdr:row>64</xdr:row>
      <xdr:rowOff>62049</xdr:rowOff>
    </xdr:to>
    <xdr:cxnSp macro="">
      <xdr:nvCxnSpPr>
        <xdr:cNvPr id="182" name="直線コネクタ 181">
          <a:extLst>
            <a:ext uri="{FF2B5EF4-FFF2-40B4-BE49-F238E27FC236}">
              <a16:creationId xmlns:a16="http://schemas.microsoft.com/office/drawing/2014/main" id="{00000000-0008-0000-0E00-0000B6000000}"/>
            </a:ext>
          </a:extLst>
        </xdr:cNvPr>
        <xdr:cNvCxnSpPr/>
      </xdr:nvCxnSpPr>
      <xdr:spPr>
        <a:xfrm flipV="1">
          <a:off x="2019300" y="1100055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144071</xdr:rowOff>
    </xdr:from>
    <xdr:ext cx="405111" cy="259045"/>
    <xdr:sp macro="" textlink="">
      <xdr:nvSpPr>
        <xdr:cNvPr id="183" name="n_1aveValue【橋りょう・トンネル】&#10;有形固定資産減価償却率">
          <a:extLst>
            <a:ext uri="{FF2B5EF4-FFF2-40B4-BE49-F238E27FC236}">
              <a16:creationId xmlns:a16="http://schemas.microsoft.com/office/drawing/2014/main" id="{00000000-0008-0000-0E00-0000B7000000}"/>
            </a:ext>
          </a:extLst>
        </xdr:cNvPr>
        <xdr:cNvSpPr txBox="1"/>
      </xdr:nvSpPr>
      <xdr:spPr>
        <a:xfrm>
          <a:off x="35820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131008</xdr:rowOff>
    </xdr:from>
    <xdr:ext cx="405111" cy="259045"/>
    <xdr:sp macro="" textlink="">
      <xdr:nvSpPr>
        <xdr:cNvPr id="184" name="n_2aveValue【橋りょう・トンネル】&#10;有形固定資産減価償却率">
          <a:extLst>
            <a:ext uri="{FF2B5EF4-FFF2-40B4-BE49-F238E27FC236}">
              <a16:creationId xmlns:a16="http://schemas.microsoft.com/office/drawing/2014/main" id="{00000000-0008-0000-0E00-0000B8000000}"/>
            </a:ext>
          </a:extLst>
        </xdr:cNvPr>
        <xdr:cNvSpPr txBox="1"/>
      </xdr:nvSpPr>
      <xdr:spPr>
        <a:xfrm>
          <a:off x="2705744" y="990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23240</xdr:rowOff>
    </xdr:from>
    <xdr:ext cx="405111" cy="259045"/>
    <xdr:sp macro="" textlink="">
      <xdr:nvSpPr>
        <xdr:cNvPr id="185" name="n_3aveValue【橋りょう・トンネル】&#10;有形固定資産減価償却率">
          <a:extLst>
            <a:ext uri="{FF2B5EF4-FFF2-40B4-BE49-F238E27FC236}">
              <a16:creationId xmlns:a16="http://schemas.microsoft.com/office/drawing/2014/main" id="{00000000-0008-0000-0E00-0000B9000000}"/>
            </a:ext>
          </a:extLst>
        </xdr:cNvPr>
        <xdr:cNvSpPr txBox="1"/>
      </xdr:nvSpPr>
      <xdr:spPr>
        <a:xfrm>
          <a:off x="1816744" y="996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64</xdr:row>
      <xdr:rowOff>35396</xdr:rowOff>
    </xdr:from>
    <xdr:ext cx="340478" cy="259045"/>
    <xdr:sp macro="" textlink="">
      <xdr:nvSpPr>
        <xdr:cNvPr id="186" name="n_1mainValue【橋りょう・トンネル】&#10;有形固定資産減価償却率">
          <a:extLst>
            <a:ext uri="{FF2B5EF4-FFF2-40B4-BE49-F238E27FC236}">
              <a16:creationId xmlns:a16="http://schemas.microsoft.com/office/drawing/2014/main" id="{00000000-0008-0000-0E00-0000BA000000}"/>
            </a:ext>
          </a:extLst>
        </xdr:cNvPr>
        <xdr:cNvSpPr txBox="1"/>
      </xdr:nvSpPr>
      <xdr:spPr>
        <a:xfrm>
          <a:off x="3614361" y="110081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64</xdr:row>
      <xdr:rowOff>69686</xdr:rowOff>
    </xdr:from>
    <xdr:ext cx="340478" cy="259045"/>
    <xdr:sp macro="" textlink="">
      <xdr:nvSpPr>
        <xdr:cNvPr id="187" name="n_2mainValue【橋りょう・トンネル】&#10;有形固定資産減価償却率">
          <a:extLst>
            <a:ext uri="{FF2B5EF4-FFF2-40B4-BE49-F238E27FC236}">
              <a16:creationId xmlns:a16="http://schemas.microsoft.com/office/drawing/2014/main" id="{00000000-0008-0000-0E00-0000BB000000}"/>
            </a:ext>
          </a:extLst>
        </xdr:cNvPr>
        <xdr:cNvSpPr txBox="1"/>
      </xdr:nvSpPr>
      <xdr:spPr>
        <a:xfrm>
          <a:off x="2738061" y="110424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64</xdr:row>
      <xdr:rowOff>103976</xdr:rowOff>
    </xdr:from>
    <xdr:ext cx="340478" cy="259045"/>
    <xdr:sp macro="" textlink="">
      <xdr:nvSpPr>
        <xdr:cNvPr id="188" name="n_3mainValue【橋りょう・トンネル】&#10;有形固定資産減価償却率">
          <a:extLst>
            <a:ext uri="{FF2B5EF4-FFF2-40B4-BE49-F238E27FC236}">
              <a16:creationId xmlns:a16="http://schemas.microsoft.com/office/drawing/2014/main" id="{00000000-0008-0000-0E00-0000BC000000}"/>
            </a:ext>
          </a:extLst>
        </xdr:cNvPr>
        <xdr:cNvSpPr txBox="1"/>
      </xdr:nvSpPr>
      <xdr:spPr>
        <a:xfrm>
          <a:off x="1849061" y="110767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9" name="正方形/長方形 188">
          <a:extLst>
            <a:ext uri="{FF2B5EF4-FFF2-40B4-BE49-F238E27FC236}">
              <a16:creationId xmlns:a16="http://schemas.microsoft.com/office/drawing/2014/main" id="{00000000-0008-0000-0E00-0000B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0" name="正方形/長方形 189">
          <a:extLst>
            <a:ext uri="{FF2B5EF4-FFF2-40B4-BE49-F238E27FC236}">
              <a16:creationId xmlns:a16="http://schemas.microsoft.com/office/drawing/2014/main" id="{00000000-0008-0000-0E00-0000B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1" name="正方形/長方形 190">
          <a:extLst>
            <a:ext uri="{FF2B5EF4-FFF2-40B4-BE49-F238E27FC236}">
              <a16:creationId xmlns:a16="http://schemas.microsoft.com/office/drawing/2014/main" id="{00000000-0008-0000-0E00-0000B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2" name="正方形/長方形 191">
          <a:extLst>
            <a:ext uri="{FF2B5EF4-FFF2-40B4-BE49-F238E27FC236}">
              <a16:creationId xmlns:a16="http://schemas.microsoft.com/office/drawing/2014/main" id="{00000000-0008-0000-0E00-0000C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3" name="正方形/長方形 192">
          <a:extLst>
            <a:ext uri="{FF2B5EF4-FFF2-40B4-BE49-F238E27FC236}">
              <a16:creationId xmlns:a16="http://schemas.microsoft.com/office/drawing/2014/main" id="{00000000-0008-0000-0E00-0000C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4" name="正方形/長方形 193">
          <a:extLst>
            <a:ext uri="{FF2B5EF4-FFF2-40B4-BE49-F238E27FC236}">
              <a16:creationId xmlns:a16="http://schemas.microsoft.com/office/drawing/2014/main" id="{00000000-0008-0000-0E00-0000C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5" name="正方形/長方形 194">
          <a:extLst>
            <a:ext uri="{FF2B5EF4-FFF2-40B4-BE49-F238E27FC236}">
              <a16:creationId xmlns:a16="http://schemas.microsoft.com/office/drawing/2014/main" id="{00000000-0008-0000-0E00-0000C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6" name="正方形/長方形 195">
          <a:extLst>
            <a:ext uri="{FF2B5EF4-FFF2-40B4-BE49-F238E27FC236}">
              <a16:creationId xmlns:a16="http://schemas.microsoft.com/office/drawing/2014/main" id="{00000000-0008-0000-0E00-0000C4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7" name="テキスト ボックス 196">
          <a:extLst>
            <a:ext uri="{FF2B5EF4-FFF2-40B4-BE49-F238E27FC236}">
              <a16:creationId xmlns:a16="http://schemas.microsoft.com/office/drawing/2014/main" id="{00000000-0008-0000-0E00-0000C5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99" name="直線コネクタ 198">
          <a:extLst>
            <a:ext uri="{FF2B5EF4-FFF2-40B4-BE49-F238E27FC236}">
              <a16:creationId xmlns:a16="http://schemas.microsoft.com/office/drawing/2014/main" id="{00000000-0008-0000-0E00-0000C7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00" name="テキスト ボックス 199">
          <a:extLst>
            <a:ext uri="{FF2B5EF4-FFF2-40B4-BE49-F238E27FC236}">
              <a16:creationId xmlns:a16="http://schemas.microsoft.com/office/drawing/2014/main" id="{00000000-0008-0000-0E00-0000C8000000}"/>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1" name="直線コネクタ 200">
          <a:extLst>
            <a:ext uri="{FF2B5EF4-FFF2-40B4-BE49-F238E27FC236}">
              <a16:creationId xmlns:a16="http://schemas.microsoft.com/office/drawing/2014/main" id="{00000000-0008-0000-0E00-0000C9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62</xdr:row>
      <xdr:rowOff>4734</xdr:rowOff>
    </xdr:from>
    <xdr:ext cx="685572" cy="259045"/>
    <xdr:sp macro="" textlink="">
      <xdr:nvSpPr>
        <xdr:cNvPr id="202" name="テキスト ボックス 201">
          <a:extLst>
            <a:ext uri="{FF2B5EF4-FFF2-40B4-BE49-F238E27FC236}">
              <a16:creationId xmlns:a16="http://schemas.microsoft.com/office/drawing/2014/main" id="{00000000-0008-0000-0E00-0000CA000000}"/>
            </a:ext>
          </a:extLst>
        </xdr:cNvPr>
        <xdr:cNvSpPr txBox="1"/>
      </xdr:nvSpPr>
      <xdr:spPr>
        <a:xfrm>
          <a:off x="5918428" y="1063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3" name="直線コネクタ 202">
          <a:extLst>
            <a:ext uri="{FF2B5EF4-FFF2-40B4-BE49-F238E27FC236}">
              <a16:creationId xmlns:a16="http://schemas.microsoft.com/office/drawing/2014/main" id="{00000000-0008-0000-0E00-0000CB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21062</xdr:rowOff>
    </xdr:from>
    <xdr:ext cx="685572" cy="259045"/>
    <xdr:sp macro="" textlink="">
      <xdr:nvSpPr>
        <xdr:cNvPr id="204" name="テキスト ボックス 203">
          <a:extLst>
            <a:ext uri="{FF2B5EF4-FFF2-40B4-BE49-F238E27FC236}">
              <a16:creationId xmlns:a16="http://schemas.microsoft.com/office/drawing/2014/main" id="{00000000-0008-0000-0E00-0000CC000000}"/>
            </a:ext>
          </a:extLst>
        </xdr:cNvPr>
        <xdr:cNvSpPr txBox="1"/>
      </xdr:nvSpPr>
      <xdr:spPr>
        <a:xfrm>
          <a:off x="5918428" y="1030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05" name="直線コネクタ 204">
          <a:extLst>
            <a:ext uri="{FF2B5EF4-FFF2-40B4-BE49-F238E27FC236}">
              <a16:creationId xmlns:a16="http://schemas.microsoft.com/office/drawing/2014/main" id="{00000000-0008-0000-0E00-0000CD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58</xdr:row>
      <xdr:rowOff>37392</xdr:rowOff>
    </xdr:from>
    <xdr:ext cx="685572" cy="259045"/>
    <xdr:sp macro="" textlink="">
      <xdr:nvSpPr>
        <xdr:cNvPr id="206" name="テキスト ボックス 205">
          <a:extLst>
            <a:ext uri="{FF2B5EF4-FFF2-40B4-BE49-F238E27FC236}">
              <a16:creationId xmlns:a16="http://schemas.microsoft.com/office/drawing/2014/main" id="{00000000-0008-0000-0E00-0000CE000000}"/>
            </a:ext>
          </a:extLst>
        </xdr:cNvPr>
        <xdr:cNvSpPr txBox="1"/>
      </xdr:nvSpPr>
      <xdr:spPr>
        <a:xfrm>
          <a:off x="5918428" y="9981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07" name="直線コネクタ 206">
          <a:extLst>
            <a:ext uri="{FF2B5EF4-FFF2-40B4-BE49-F238E27FC236}">
              <a16:creationId xmlns:a16="http://schemas.microsoft.com/office/drawing/2014/main" id="{00000000-0008-0000-0E00-0000CF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08" name="テキスト ボックス 207">
          <a:extLst>
            <a:ext uri="{FF2B5EF4-FFF2-40B4-BE49-F238E27FC236}">
              <a16:creationId xmlns:a16="http://schemas.microsoft.com/office/drawing/2014/main" id="{00000000-0008-0000-0E00-0000D0000000}"/>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09" name="直線コネクタ 208">
          <a:extLst>
            <a:ext uri="{FF2B5EF4-FFF2-40B4-BE49-F238E27FC236}">
              <a16:creationId xmlns:a16="http://schemas.microsoft.com/office/drawing/2014/main" id="{00000000-0008-0000-0E00-0000D1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10" name="テキスト ボックス 209">
          <a:extLst>
            <a:ext uri="{FF2B5EF4-FFF2-40B4-BE49-F238E27FC236}">
              <a16:creationId xmlns:a16="http://schemas.microsoft.com/office/drawing/2014/main" id="{00000000-0008-0000-0E00-0000D2000000}"/>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1" name="直線コネクタ 210">
          <a:extLst>
            <a:ext uri="{FF2B5EF4-FFF2-40B4-BE49-F238E27FC236}">
              <a16:creationId xmlns:a16="http://schemas.microsoft.com/office/drawing/2014/main" id="{00000000-0008-0000-0E00-0000D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2" name="テキスト ボックス 211">
          <a:extLst>
            <a:ext uri="{FF2B5EF4-FFF2-40B4-BE49-F238E27FC236}">
              <a16:creationId xmlns:a16="http://schemas.microsoft.com/office/drawing/2014/main" id="{00000000-0008-0000-0E00-0000D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3" name="【橋りょう・トンネル】&#10;一人当たり有形固定資産（償却資産）額グラフ枠">
          <a:extLst>
            <a:ext uri="{FF2B5EF4-FFF2-40B4-BE49-F238E27FC236}">
              <a16:creationId xmlns:a16="http://schemas.microsoft.com/office/drawing/2014/main" id="{00000000-0008-0000-0E00-0000D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41400</xdr:rowOff>
    </xdr:from>
    <xdr:to>
      <xdr:col>54</xdr:col>
      <xdr:colOff>189865</xdr:colOff>
      <xdr:row>64</xdr:row>
      <xdr:rowOff>129819</xdr:rowOff>
    </xdr:to>
    <xdr:cxnSp macro="">
      <xdr:nvCxnSpPr>
        <xdr:cNvPr id="214" name="直線コネクタ 213">
          <a:extLst>
            <a:ext uri="{FF2B5EF4-FFF2-40B4-BE49-F238E27FC236}">
              <a16:creationId xmlns:a16="http://schemas.microsoft.com/office/drawing/2014/main" id="{00000000-0008-0000-0E00-0000D6000000}"/>
            </a:ext>
          </a:extLst>
        </xdr:cNvPr>
        <xdr:cNvCxnSpPr/>
      </xdr:nvCxnSpPr>
      <xdr:spPr>
        <a:xfrm flipV="1">
          <a:off x="10476865" y="9642600"/>
          <a:ext cx="0" cy="1460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133646</xdr:rowOff>
    </xdr:from>
    <xdr:ext cx="469744" cy="259045"/>
    <xdr:sp macro="" textlink="">
      <xdr:nvSpPr>
        <xdr:cNvPr id="215" name="【橋りょう・トンネル】&#10;一人当たり有形固定資産（償却資産）額最小値テキスト">
          <a:extLst>
            <a:ext uri="{FF2B5EF4-FFF2-40B4-BE49-F238E27FC236}">
              <a16:creationId xmlns:a16="http://schemas.microsoft.com/office/drawing/2014/main" id="{00000000-0008-0000-0E00-0000D7000000}"/>
            </a:ext>
          </a:extLst>
        </xdr:cNvPr>
        <xdr:cNvSpPr txBox="1"/>
      </xdr:nvSpPr>
      <xdr:spPr>
        <a:xfrm>
          <a:off x="10515600" y="11106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129819</xdr:rowOff>
    </xdr:from>
    <xdr:to>
      <xdr:col>55</xdr:col>
      <xdr:colOff>88900</xdr:colOff>
      <xdr:row>64</xdr:row>
      <xdr:rowOff>129819</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10388600" y="1110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159527</xdr:rowOff>
    </xdr:from>
    <xdr:ext cx="690189" cy="259045"/>
    <xdr:sp macro="" textlink="">
      <xdr:nvSpPr>
        <xdr:cNvPr id="217" name="【橋りょう・トンネル】&#10;一人当たり有形固定資産（償却資産）額最大値テキスト">
          <a:extLst>
            <a:ext uri="{FF2B5EF4-FFF2-40B4-BE49-F238E27FC236}">
              <a16:creationId xmlns:a16="http://schemas.microsoft.com/office/drawing/2014/main" id="{00000000-0008-0000-0E00-0000D9000000}"/>
            </a:ext>
          </a:extLst>
        </xdr:cNvPr>
        <xdr:cNvSpPr txBox="1"/>
      </xdr:nvSpPr>
      <xdr:spPr>
        <a:xfrm>
          <a:off x="10515600" y="94178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41400</xdr:rowOff>
    </xdr:from>
    <xdr:to>
      <xdr:col>55</xdr:col>
      <xdr:colOff>88900</xdr:colOff>
      <xdr:row>56</xdr:row>
      <xdr:rowOff>41400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10388600" y="9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40782</xdr:rowOff>
    </xdr:from>
    <xdr:ext cx="599010" cy="259045"/>
    <xdr:sp macro="" textlink="">
      <xdr:nvSpPr>
        <xdr:cNvPr id="219" name="【橋りょう・トンネル】&#10;一人当たり有形固定資産（償却資産）額平均値テキスト">
          <a:extLst>
            <a:ext uri="{FF2B5EF4-FFF2-40B4-BE49-F238E27FC236}">
              <a16:creationId xmlns:a16="http://schemas.microsoft.com/office/drawing/2014/main" id="{00000000-0008-0000-0E00-0000DB000000}"/>
            </a:ext>
          </a:extLst>
        </xdr:cNvPr>
        <xdr:cNvSpPr txBox="1"/>
      </xdr:nvSpPr>
      <xdr:spPr>
        <a:xfrm>
          <a:off x="10515600" y="108421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17905</xdr:rowOff>
    </xdr:from>
    <xdr:to>
      <xdr:col>55</xdr:col>
      <xdr:colOff>50800</xdr:colOff>
      <xdr:row>64</xdr:row>
      <xdr:rowOff>119505</xdr:rowOff>
    </xdr:to>
    <xdr:sp macro="" textlink="">
      <xdr:nvSpPr>
        <xdr:cNvPr id="220" name="フローチャート: 判断 219">
          <a:extLst>
            <a:ext uri="{FF2B5EF4-FFF2-40B4-BE49-F238E27FC236}">
              <a16:creationId xmlns:a16="http://schemas.microsoft.com/office/drawing/2014/main" id="{00000000-0008-0000-0E00-0000DC000000}"/>
            </a:ext>
          </a:extLst>
        </xdr:cNvPr>
        <xdr:cNvSpPr/>
      </xdr:nvSpPr>
      <xdr:spPr>
        <a:xfrm>
          <a:off x="10426700" y="10990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64</xdr:row>
      <xdr:rowOff>17453</xdr:rowOff>
    </xdr:from>
    <xdr:to>
      <xdr:col>50</xdr:col>
      <xdr:colOff>165100</xdr:colOff>
      <xdr:row>64</xdr:row>
      <xdr:rowOff>119053</xdr:rowOff>
    </xdr:to>
    <xdr:sp macro="" textlink="">
      <xdr:nvSpPr>
        <xdr:cNvPr id="221" name="フローチャート: 判断 220">
          <a:extLst>
            <a:ext uri="{FF2B5EF4-FFF2-40B4-BE49-F238E27FC236}">
              <a16:creationId xmlns:a16="http://schemas.microsoft.com/office/drawing/2014/main" id="{00000000-0008-0000-0E00-0000DD000000}"/>
            </a:ext>
          </a:extLst>
        </xdr:cNvPr>
        <xdr:cNvSpPr/>
      </xdr:nvSpPr>
      <xdr:spPr>
        <a:xfrm>
          <a:off x="9588500" y="10990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64</xdr:row>
      <xdr:rowOff>19924</xdr:rowOff>
    </xdr:from>
    <xdr:to>
      <xdr:col>46</xdr:col>
      <xdr:colOff>38100</xdr:colOff>
      <xdr:row>64</xdr:row>
      <xdr:rowOff>121524</xdr:rowOff>
    </xdr:to>
    <xdr:sp macro="" textlink="">
      <xdr:nvSpPr>
        <xdr:cNvPr id="222" name="フローチャート: 判断 221">
          <a:extLst>
            <a:ext uri="{FF2B5EF4-FFF2-40B4-BE49-F238E27FC236}">
              <a16:creationId xmlns:a16="http://schemas.microsoft.com/office/drawing/2014/main" id="{00000000-0008-0000-0E00-0000DE000000}"/>
            </a:ext>
          </a:extLst>
        </xdr:cNvPr>
        <xdr:cNvSpPr/>
      </xdr:nvSpPr>
      <xdr:spPr>
        <a:xfrm>
          <a:off x="8699500" y="1099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64</xdr:row>
      <xdr:rowOff>31965</xdr:rowOff>
    </xdr:from>
    <xdr:to>
      <xdr:col>41</xdr:col>
      <xdr:colOff>101600</xdr:colOff>
      <xdr:row>64</xdr:row>
      <xdr:rowOff>133565</xdr:rowOff>
    </xdr:to>
    <xdr:sp macro="" textlink="">
      <xdr:nvSpPr>
        <xdr:cNvPr id="223" name="フローチャート: 判断 222">
          <a:extLst>
            <a:ext uri="{FF2B5EF4-FFF2-40B4-BE49-F238E27FC236}">
              <a16:creationId xmlns:a16="http://schemas.microsoft.com/office/drawing/2014/main" id="{00000000-0008-0000-0E00-0000DF000000}"/>
            </a:ext>
          </a:extLst>
        </xdr:cNvPr>
        <xdr:cNvSpPr/>
      </xdr:nvSpPr>
      <xdr:spPr>
        <a:xfrm>
          <a:off x="7810500" y="1100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00000000-0008-0000-0E00-0000E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51377</xdr:rowOff>
    </xdr:from>
    <xdr:to>
      <xdr:col>55</xdr:col>
      <xdr:colOff>50800</xdr:colOff>
      <xdr:row>64</xdr:row>
      <xdr:rowOff>152977</xdr:rowOff>
    </xdr:to>
    <xdr:sp macro="" textlink="">
      <xdr:nvSpPr>
        <xdr:cNvPr id="229" name="楕円 228">
          <a:extLst>
            <a:ext uri="{FF2B5EF4-FFF2-40B4-BE49-F238E27FC236}">
              <a16:creationId xmlns:a16="http://schemas.microsoft.com/office/drawing/2014/main" id="{00000000-0008-0000-0E00-0000E5000000}"/>
            </a:ext>
          </a:extLst>
        </xdr:cNvPr>
        <xdr:cNvSpPr/>
      </xdr:nvSpPr>
      <xdr:spPr>
        <a:xfrm>
          <a:off x="10426700" y="1102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167782</xdr:rowOff>
    </xdr:from>
    <xdr:ext cx="534377" cy="259045"/>
    <xdr:sp macro="" textlink="">
      <xdr:nvSpPr>
        <xdr:cNvPr id="230" name="【橋りょう・トンネル】&#10;一人当たり有形固定資産（償却資産）額該当値テキスト">
          <a:extLst>
            <a:ext uri="{FF2B5EF4-FFF2-40B4-BE49-F238E27FC236}">
              <a16:creationId xmlns:a16="http://schemas.microsoft.com/office/drawing/2014/main" id="{00000000-0008-0000-0E00-0000E6000000}"/>
            </a:ext>
          </a:extLst>
        </xdr:cNvPr>
        <xdr:cNvSpPr txBox="1"/>
      </xdr:nvSpPr>
      <xdr:spPr>
        <a:xfrm>
          <a:off x="10515600" y="1096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51410</xdr:rowOff>
    </xdr:from>
    <xdr:to>
      <xdr:col>50</xdr:col>
      <xdr:colOff>165100</xdr:colOff>
      <xdr:row>64</xdr:row>
      <xdr:rowOff>153010</xdr:rowOff>
    </xdr:to>
    <xdr:sp macro="" textlink="">
      <xdr:nvSpPr>
        <xdr:cNvPr id="231" name="楕円 230">
          <a:extLst>
            <a:ext uri="{FF2B5EF4-FFF2-40B4-BE49-F238E27FC236}">
              <a16:creationId xmlns:a16="http://schemas.microsoft.com/office/drawing/2014/main" id="{00000000-0008-0000-0E00-0000E7000000}"/>
            </a:ext>
          </a:extLst>
        </xdr:cNvPr>
        <xdr:cNvSpPr/>
      </xdr:nvSpPr>
      <xdr:spPr>
        <a:xfrm>
          <a:off x="9588500" y="1102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102177</xdr:rowOff>
    </xdr:from>
    <xdr:to>
      <xdr:col>55</xdr:col>
      <xdr:colOff>0</xdr:colOff>
      <xdr:row>64</xdr:row>
      <xdr:rowOff>102210</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flipV="1">
          <a:off x="9639300" y="11074977"/>
          <a:ext cx="8382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51356</xdr:rowOff>
    </xdr:from>
    <xdr:to>
      <xdr:col>46</xdr:col>
      <xdr:colOff>38100</xdr:colOff>
      <xdr:row>64</xdr:row>
      <xdr:rowOff>152956</xdr:rowOff>
    </xdr:to>
    <xdr:sp macro="" textlink="">
      <xdr:nvSpPr>
        <xdr:cNvPr id="233" name="楕円 232">
          <a:extLst>
            <a:ext uri="{FF2B5EF4-FFF2-40B4-BE49-F238E27FC236}">
              <a16:creationId xmlns:a16="http://schemas.microsoft.com/office/drawing/2014/main" id="{00000000-0008-0000-0E00-0000E9000000}"/>
            </a:ext>
          </a:extLst>
        </xdr:cNvPr>
        <xdr:cNvSpPr/>
      </xdr:nvSpPr>
      <xdr:spPr>
        <a:xfrm>
          <a:off x="8699500" y="1102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102156</xdr:rowOff>
    </xdr:from>
    <xdr:to>
      <xdr:col>50</xdr:col>
      <xdr:colOff>114300</xdr:colOff>
      <xdr:row>64</xdr:row>
      <xdr:rowOff>102210</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8750300" y="11074956"/>
          <a:ext cx="889000" cy="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51447</xdr:rowOff>
    </xdr:from>
    <xdr:to>
      <xdr:col>41</xdr:col>
      <xdr:colOff>101600</xdr:colOff>
      <xdr:row>64</xdr:row>
      <xdr:rowOff>153047</xdr:rowOff>
    </xdr:to>
    <xdr:sp macro="" textlink="">
      <xdr:nvSpPr>
        <xdr:cNvPr id="235" name="楕円 234">
          <a:extLst>
            <a:ext uri="{FF2B5EF4-FFF2-40B4-BE49-F238E27FC236}">
              <a16:creationId xmlns:a16="http://schemas.microsoft.com/office/drawing/2014/main" id="{00000000-0008-0000-0E00-0000EB000000}"/>
            </a:ext>
          </a:extLst>
        </xdr:cNvPr>
        <xdr:cNvSpPr/>
      </xdr:nvSpPr>
      <xdr:spPr>
        <a:xfrm>
          <a:off x="7810500" y="11024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102156</xdr:rowOff>
    </xdr:from>
    <xdr:to>
      <xdr:col>45</xdr:col>
      <xdr:colOff>177800</xdr:colOff>
      <xdr:row>64</xdr:row>
      <xdr:rowOff>102247</xdr:rowOff>
    </xdr:to>
    <xdr:cxnSp macro="">
      <xdr:nvCxnSpPr>
        <xdr:cNvPr id="236" name="直線コネクタ 235">
          <a:extLst>
            <a:ext uri="{FF2B5EF4-FFF2-40B4-BE49-F238E27FC236}">
              <a16:creationId xmlns:a16="http://schemas.microsoft.com/office/drawing/2014/main" id="{00000000-0008-0000-0E00-0000EC000000}"/>
            </a:ext>
          </a:extLst>
        </xdr:cNvPr>
        <xdr:cNvCxnSpPr/>
      </xdr:nvCxnSpPr>
      <xdr:spPr>
        <a:xfrm flipV="1">
          <a:off x="7861300" y="11074956"/>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135580</xdr:rowOff>
    </xdr:from>
    <xdr:ext cx="599010" cy="259045"/>
    <xdr:sp macro="" textlink="">
      <xdr:nvSpPr>
        <xdr:cNvPr id="237" name="n_1aveValue【橋りょう・トンネル】&#10;一人当たり有形固定資産（償却資産）額">
          <a:extLst>
            <a:ext uri="{FF2B5EF4-FFF2-40B4-BE49-F238E27FC236}">
              <a16:creationId xmlns:a16="http://schemas.microsoft.com/office/drawing/2014/main" id="{00000000-0008-0000-0E00-0000ED000000}"/>
            </a:ext>
          </a:extLst>
        </xdr:cNvPr>
        <xdr:cNvSpPr txBox="1"/>
      </xdr:nvSpPr>
      <xdr:spPr>
        <a:xfrm>
          <a:off x="9327095" y="10765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138051</xdr:rowOff>
    </xdr:from>
    <xdr:ext cx="599010" cy="259045"/>
    <xdr:sp macro="" textlink="">
      <xdr:nvSpPr>
        <xdr:cNvPr id="238" name="n_2aveValue【橋りょう・トンネル】&#10;一人当たり有形固定資産（償却資産）額">
          <a:extLst>
            <a:ext uri="{FF2B5EF4-FFF2-40B4-BE49-F238E27FC236}">
              <a16:creationId xmlns:a16="http://schemas.microsoft.com/office/drawing/2014/main" id="{00000000-0008-0000-0E00-0000EE000000}"/>
            </a:ext>
          </a:extLst>
        </xdr:cNvPr>
        <xdr:cNvSpPr txBox="1"/>
      </xdr:nvSpPr>
      <xdr:spPr>
        <a:xfrm>
          <a:off x="8450795" y="10767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150092</xdr:rowOff>
    </xdr:from>
    <xdr:ext cx="599010" cy="259045"/>
    <xdr:sp macro="" textlink="">
      <xdr:nvSpPr>
        <xdr:cNvPr id="239" name="n_3aveValue【橋りょう・トンネル】&#10;一人当たり有形固定資産（償却資産）額">
          <a:extLst>
            <a:ext uri="{FF2B5EF4-FFF2-40B4-BE49-F238E27FC236}">
              <a16:creationId xmlns:a16="http://schemas.microsoft.com/office/drawing/2014/main" id="{00000000-0008-0000-0E00-0000EF000000}"/>
            </a:ext>
          </a:extLst>
        </xdr:cNvPr>
        <xdr:cNvSpPr txBox="1"/>
      </xdr:nvSpPr>
      <xdr:spPr>
        <a:xfrm>
          <a:off x="7561795" y="10779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144137</xdr:rowOff>
    </xdr:from>
    <xdr:ext cx="534377" cy="259045"/>
    <xdr:sp macro="" textlink="">
      <xdr:nvSpPr>
        <xdr:cNvPr id="240" name="n_1mainValue【橋りょう・トンネル】&#10;一人当たり有形固定資産（償却資産）額">
          <a:extLst>
            <a:ext uri="{FF2B5EF4-FFF2-40B4-BE49-F238E27FC236}">
              <a16:creationId xmlns:a16="http://schemas.microsoft.com/office/drawing/2014/main" id="{00000000-0008-0000-0E00-0000F0000000}"/>
            </a:ext>
          </a:extLst>
        </xdr:cNvPr>
        <xdr:cNvSpPr txBox="1"/>
      </xdr:nvSpPr>
      <xdr:spPr>
        <a:xfrm>
          <a:off x="9359411" y="11116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144083</xdr:rowOff>
    </xdr:from>
    <xdr:ext cx="534377" cy="259045"/>
    <xdr:sp macro="" textlink="">
      <xdr:nvSpPr>
        <xdr:cNvPr id="241" name="n_2mainValue【橋りょう・トンネル】&#10;一人当たり有形固定資産（償却資産）額">
          <a:extLst>
            <a:ext uri="{FF2B5EF4-FFF2-40B4-BE49-F238E27FC236}">
              <a16:creationId xmlns:a16="http://schemas.microsoft.com/office/drawing/2014/main" id="{00000000-0008-0000-0E00-0000F1000000}"/>
            </a:ext>
          </a:extLst>
        </xdr:cNvPr>
        <xdr:cNvSpPr txBox="1"/>
      </xdr:nvSpPr>
      <xdr:spPr>
        <a:xfrm>
          <a:off x="8483111" y="11116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144174</xdr:rowOff>
    </xdr:from>
    <xdr:ext cx="534377" cy="259045"/>
    <xdr:sp macro="" textlink="">
      <xdr:nvSpPr>
        <xdr:cNvPr id="242" name="n_3mainValue【橋りょう・トンネル】&#10;一人当たり有形固定資産（償却資産）額">
          <a:extLst>
            <a:ext uri="{FF2B5EF4-FFF2-40B4-BE49-F238E27FC236}">
              <a16:creationId xmlns:a16="http://schemas.microsoft.com/office/drawing/2014/main" id="{00000000-0008-0000-0E00-0000F2000000}"/>
            </a:ext>
          </a:extLst>
        </xdr:cNvPr>
        <xdr:cNvSpPr txBox="1"/>
      </xdr:nvSpPr>
      <xdr:spPr>
        <a:xfrm>
          <a:off x="7594111" y="1111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3" name="正方形/長方形 242">
          <a:extLst>
            <a:ext uri="{FF2B5EF4-FFF2-40B4-BE49-F238E27FC236}">
              <a16:creationId xmlns:a16="http://schemas.microsoft.com/office/drawing/2014/main" id="{00000000-0008-0000-0E00-0000F3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4" name="正方形/長方形 243">
          <a:extLst>
            <a:ext uri="{FF2B5EF4-FFF2-40B4-BE49-F238E27FC236}">
              <a16:creationId xmlns:a16="http://schemas.microsoft.com/office/drawing/2014/main" id="{00000000-0008-0000-0E00-0000F4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5" name="正方形/長方形 244">
          <a:extLst>
            <a:ext uri="{FF2B5EF4-FFF2-40B4-BE49-F238E27FC236}">
              <a16:creationId xmlns:a16="http://schemas.microsoft.com/office/drawing/2014/main" id="{00000000-0008-0000-0E00-0000F5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6" name="正方形/長方形 245">
          <a:extLst>
            <a:ext uri="{FF2B5EF4-FFF2-40B4-BE49-F238E27FC236}">
              <a16:creationId xmlns:a16="http://schemas.microsoft.com/office/drawing/2014/main" id="{00000000-0008-0000-0E00-0000F6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7" name="正方形/長方形 246">
          <a:extLst>
            <a:ext uri="{FF2B5EF4-FFF2-40B4-BE49-F238E27FC236}">
              <a16:creationId xmlns:a16="http://schemas.microsoft.com/office/drawing/2014/main" id="{00000000-0008-0000-0E00-0000F7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8" name="正方形/長方形 247">
          <a:extLst>
            <a:ext uri="{FF2B5EF4-FFF2-40B4-BE49-F238E27FC236}">
              <a16:creationId xmlns:a16="http://schemas.microsoft.com/office/drawing/2014/main" id="{00000000-0008-0000-0E00-0000F8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9" name="正方形/長方形 248">
          <a:extLst>
            <a:ext uri="{FF2B5EF4-FFF2-40B4-BE49-F238E27FC236}">
              <a16:creationId xmlns:a16="http://schemas.microsoft.com/office/drawing/2014/main" id="{00000000-0008-0000-0E00-0000F9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0" name="正方形/長方形 249">
          <a:extLst>
            <a:ext uri="{FF2B5EF4-FFF2-40B4-BE49-F238E27FC236}">
              <a16:creationId xmlns:a16="http://schemas.microsoft.com/office/drawing/2014/main" id="{00000000-0008-0000-0E00-0000FA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1" name="テキスト ボックス 250">
          <a:extLst>
            <a:ext uri="{FF2B5EF4-FFF2-40B4-BE49-F238E27FC236}">
              <a16:creationId xmlns:a16="http://schemas.microsoft.com/office/drawing/2014/main" id="{00000000-0008-0000-0E00-0000FB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2" name="直線コネクタ 251">
          <a:extLst>
            <a:ext uri="{FF2B5EF4-FFF2-40B4-BE49-F238E27FC236}">
              <a16:creationId xmlns:a16="http://schemas.microsoft.com/office/drawing/2014/main" id="{00000000-0008-0000-0E00-0000FC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54" name="テキスト ボックス 253">
          <a:extLst>
            <a:ext uri="{FF2B5EF4-FFF2-40B4-BE49-F238E27FC236}">
              <a16:creationId xmlns:a16="http://schemas.microsoft.com/office/drawing/2014/main" id="{00000000-0008-0000-0E00-0000FE000000}"/>
            </a:ext>
          </a:extLst>
        </xdr:cNvPr>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6" name="テキスト ボックス 255">
          <a:extLst>
            <a:ext uri="{FF2B5EF4-FFF2-40B4-BE49-F238E27FC236}">
              <a16:creationId xmlns:a16="http://schemas.microsoft.com/office/drawing/2014/main" id="{00000000-0008-0000-0E00-000000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7" name="直線コネクタ 256">
          <a:extLst>
            <a:ext uri="{FF2B5EF4-FFF2-40B4-BE49-F238E27FC236}">
              <a16:creationId xmlns:a16="http://schemas.microsoft.com/office/drawing/2014/main" id="{00000000-0008-0000-0E00-000001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8" name="テキスト ボックス 257">
          <a:extLst>
            <a:ext uri="{FF2B5EF4-FFF2-40B4-BE49-F238E27FC236}">
              <a16:creationId xmlns:a16="http://schemas.microsoft.com/office/drawing/2014/main" id="{00000000-0008-0000-0E00-000002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9" name="直線コネクタ 258">
          <a:extLst>
            <a:ext uri="{FF2B5EF4-FFF2-40B4-BE49-F238E27FC236}">
              <a16:creationId xmlns:a16="http://schemas.microsoft.com/office/drawing/2014/main" id="{00000000-0008-0000-0E00-000003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0" name="テキスト ボックス 259">
          <a:extLst>
            <a:ext uri="{FF2B5EF4-FFF2-40B4-BE49-F238E27FC236}">
              <a16:creationId xmlns:a16="http://schemas.microsoft.com/office/drawing/2014/main" id="{00000000-0008-0000-0E00-000004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1" name="直線コネクタ 260">
          <a:extLst>
            <a:ext uri="{FF2B5EF4-FFF2-40B4-BE49-F238E27FC236}">
              <a16:creationId xmlns:a16="http://schemas.microsoft.com/office/drawing/2014/main" id="{00000000-0008-0000-0E00-000005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62" name="テキスト ボックス 261">
          <a:extLst>
            <a:ext uri="{FF2B5EF4-FFF2-40B4-BE49-F238E27FC236}">
              <a16:creationId xmlns:a16="http://schemas.microsoft.com/office/drawing/2014/main" id="{00000000-0008-0000-0E00-000006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3" name="直線コネクタ 262">
          <a:extLst>
            <a:ext uri="{FF2B5EF4-FFF2-40B4-BE49-F238E27FC236}">
              <a16:creationId xmlns:a16="http://schemas.microsoft.com/office/drawing/2014/main" id="{00000000-0008-0000-0E00-000007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64" name="テキスト ボックス 263">
          <a:extLst>
            <a:ext uri="{FF2B5EF4-FFF2-40B4-BE49-F238E27FC236}">
              <a16:creationId xmlns:a16="http://schemas.microsoft.com/office/drawing/2014/main" id="{00000000-0008-0000-0E00-000008010000}"/>
            </a:ext>
          </a:extLst>
        </xdr:cNvPr>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5" name="直線コネクタ 264">
          <a:extLst>
            <a:ext uri="{FF2B5EF4-FFF2-40B4-BE49-F238E27FC236}">
              <a16:creationId xmlns:a16="http://schemas.microsoft.com/office/drawing/2014/main" id="{00000000-0008-0000-0E00-000009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6" name="テキスト ボックス 265">
          <a:extLst>
            <a:ext uri="{FF2B5EF4-FFF2-40B4-BE49-F238E27FC236}">
              <a16:creationId xmlns:a16="http://schemas.microsoft.com/office/drawing/2014/main" id="{00000000-0008-0000-0E00-00000A010000}"/>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7" name="【公営住宅】&#10;有形固定資産減価償却率グラフ枠">
          <a:extLst>
            <a:ext uri="{FF2B5EF4-FFF2-40B4-BE49-F238E27FC236}">
              <a16:creationId xmlns:a16="http://schemas.microsoft.com/office/drawing/2014/main" id="{00000000-0008-0000-0E00-00000B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86</xdr:row>
      <xdr:rowOff>132806</xdr:rowOff>
    </xdr:to>
    <xdr:cxnSp macro="">
      <xdr:nvCxnSpPr>
        <xdr:cNvPr id="268" name="直線コネクタ 267">
          <a:extLst>
            <a:ext uri="{FF2B5EF4-FFF2-40B4-BE49-F238E27FC236}">
              <a16:creationId xmlns:a16="http://schemas.microsoft.com/office/drawing/2014/main" id="{00000000-0008-0000-0E00-00000C010000}"/>
            </a:ext>
          </a:extLst>
        </xdr:cNvPr>
        <xdr:cNvCxnSpPr/>
      </xdr:nvCxnSpPr>
      <xdr:spPr>
        <a:xfrm flipV="1">
          <a:off x="4634865" y="13280571"/>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136633</xdr:rowOff>
    </xdr:from>
    <xdr:ext cx="340478" cy="259045"/>
    <xdr:sp macro="" textlink="">
      <xdr:nvSpPr>
        <xdr:cNvPr id="269" name="【公営住宅】&#10;有形固定資産減価償却率最小値テキスト">
          <a:extLst>
            <a:ext uri="{FF2B5EF4-FFF2-40B4-BE49-F238E27FC236}">
              <a16:creationId xmlns:a16="http://schemas.microsoft.com/office/drawing/2014/main" id="{00000000-0008-0000-0E00-00000D010000}"/>
            </a:ext>
          </a:extLst>
        </xdr:cNvPr>
        <xdr:cNvSpPr txBox="1"/>
      </xdr:nvSpPr>
      <xdr:spPr>
        <a:xfrm>
          <a:off x="4673600" y="1488133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132806</xdr:rowOff>
    </xdr:from>
    <xdr:to>
      <xdr:col>24</xdr:col>
      <xdr:colOff>152400</xdr:colOff>
      <xdr:row>86</xdr:row>
      <xdr:rowOff>132806</xdr:rowOff>
    </xdr:to>
    <xdr:cxnSp macro="">
      <xdr:nvCxnSpPr>
        <xdr:cNvPr id="270" name="直線コネクタ 269">
          <a:extLst>
            <a:ext uri="{FF2B5EF4-FFF2-40B4-BE49-F238E27FC236}">
              <a16:creationId xmlns:a16="http://schemas.microsoft.com/office/drawing/2014/main" id="{00000000-0008-0000-0E00-00000E010000}"/>
            </a:ext>
          </a:extLst>
        </xdr:cNvPr>
        <xdr:cNvCxnSpPr/>
      </xdr:nvCxnSpPr>
      <xdr:spPr>
        <a:xfrm>
          <a:off x="4546600" y="1487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271" name="【公営住宅】&#10;有形固定資産減価償却率最大値テキスト">
          <a:extLst>
            <a:ext uri="{FF2B5EF4-FFF2-40B4-BE49-F238E27FC236}">
              <a16:creationId xmlns:a16="http://schemas.microsoft.com/office/drawing/2014/main" id="{00000000-0008-0000-0E00-00000F010000}"/>
            </a:ext>
          </a:extLst>
        </xdr:cNvPr>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91457</xdr:rowOff>
    </xdr:from>
    <xdr:ext cx="405111" cy="259045"/>
    <xdr:sp macro="" textlink="">
      <xdr:nvSpPr>
        <xdr:cNvPr id="273" name="【公営住宅】&#10;有形固定資産減価償却率平均値テキスト">
          <a:extLst>
            <a:ext uri="{FF2B5EF4-FFF2-40B4-BE49-F238E27FC236}">
              <a16:creationId xmlns:a16="http://schemas.microsoft.com/office/drawing/2014/main" id="{00000000-0008-0000-0E00-000011010000}"/>
            </a:ext>
          </a:extLst>
        </xdr:cNvPr>
        <xdr:cNvSpPr txBox="1"/>
      </xdr:nvSpPr>
      <xdr:spPr>
        <a:xfrm>
          <a:off x="4673600" y="13807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113030</xdr:rowOff>
    </xdr:from>
    <xdr:to>
      <xdr:col>24</xdr:col>
      <xdr:colOff>114300</xdr:colOff>
      <xdr:row>81</xdr:row>
      <xdr:rowOff>43180</xdr:rowOff>
    </xdr:to>
    <xdr:sp macro="" textlink="">
      <xdr:nvSpPr>
        <xdr:cNvPr id="274" name="フローチャート: 判断 273">
          <a:extLst>
            <a:ext uri="{FF2B5EF4-FFF2-40B4-BE49-F238E27FC236}">
              <a16:creationId xmlns:a16="http://schemas.microsoft.com/office/drawing/2014/main" id="{00000000-0008-0000-0E00-000012010000}"/>
            </a:ext>
          </a:extLst>
        </xdr:cNvPr>
        <xdr:cNvSpPr/>
      </xdr:nvSpPr>
      <xdr:spPr>
        <a:xfrm>
          <a:off x="4584700" y="13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8527</xdr:rowOff>
    </xdr:from>
    <xdr:to>
      <xdr:col>20</xdr:col>
      <xdr:colOff>38100</xdr:colOff>
      <xdr:row>81</xdr:row>
      <xdr:rowOff>110127</xdr:rowOff>
    </xdr:to>
    <xdr:sp macro="" textlink="">
      <xdr:nvSpPr>
        <xdr:cNvPr id="275" name="フローチャート: 判断 274">
          <a:extLst>
            <a:ext uri="{FF2B5EF4-FFF2-40B4-BE49-F238E27FC236}">
              <a16:creationId xmlns:a16="http://schemas.microsoft.com/office/drawing/2014/main" id="{00000000-0008-0000-0E00-000013010000}"/>
            </a:ext>
          </a:extLst>
        </xdr:cNvPr>
        <xdr:cNvSpPr/>
      </xdr:nvSpPr>
      <xdr:spPr>
        <a:xfrm>
          <a:off x="3746500" y="1389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134257</xdr:rowOff>
    </xdr:from>
    <xdr:to>
      <xdr:col>15</xdr:col>
      <xdr:colOff>101600</xdr:colOff>
      <xdr:row>81</xdr:row>
      <xdr:rowOff>64407</xdr:rowOff>
    </xdr:to>
    <xdr:sp macro="" textlink="">
      <xdr:nvSpPr>
        <xdr:cNvPr id="276" name="フローチャート: 判断 275">
          <a:extLst>
            <a:ext uri="{FF2B5EF4-FFF2-40B4-BE49-F238E27FC236}">
              <a16:creationId xmlns:a16="http://schemas.microsoft.com/office/drawing/2014/main" id="{00000000-0008-0000-0E00-000014010000}"/>
            </a:ext>
          </a:extLst>
        </xdr:cNvPr>
        <xdr:cNvSpPr/>
      </xdr:nvSpPr>
      <xdr:spPr>
        <a:xfrm>
          <a:off x="2857500" y="13850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117929</xdr:rowOff>
    </xdr:from>
    <xdr:to>
      <xdr:col>10</xdr:col>
      <xdr:colOff>165100</xdr:colOff>
      <xdr:row>81</xdr:row>
      <xdr:rowOff>48079</xdr:rowOff>
    </xdr:to>
    <xdr:sp macro="" textlink="">
      <xdr:nvSpPr>
        <xdr:cNvPr id="277" name="フローチャート: 判断 276">
          <a:extLst>
            <a:ext uri="{FF2B5EF4-FFF2-40B4-BE49-F238E27FC236}">
              <a16:creationId xmlns:a16="http://schemas.microsoft.com/office/drawing/2014/main" id="{00000000-0008-0000-0E00-000015010000}"/>
            </a:ext>
          </a:extLst>
        </xdr:cNvPr>
        <xdr:cNvSpPr/>
      </xdr:nvSpPr>
      <xdr:spPr>
        <a:xfrm>
          <a:off x="1968500" y="1383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1" name="テキスト ボックス 280">
          <a:extLst>
            <a:ext uri="{FF2B5EF4-FFF2-40B4-BE49-F238E27FC236}">
              <a16:creationId xmlns:a16="http://schemas.microsoft.com/office/drawing/2014/main" id="{00000000-0008-0000-0E00-000019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86905</xdr:rowOff>
    </xdr:from>
    <xdr:to>
      <xdr:col>24</xdr:col>
      <xdr:colOff>114300</xdr:colOff>
      <xdr:row>79</xdr:row>
      <xdr:rowOff>17055</xdr:rowOff>
    </xdr:to>
    <xdr:sp macro="" textlink="">
      <xdr:nvSpPr>
        <xdr:cNvPr id="283" name="楕円 282">
          <a:extLst>
            <a:ext uri="{FF2B5EF4-FFF2-40B4-BE49-F238E27FC236}">
              <a16:creationId xmlns:a16="http://schemas.microsoft.com/office/drawing/2014/main" id="{00000000-0008-0000-0E00-00001B010000}"/>
            </a:ext>
          </a:extLst>
        </xdr:cNvPr>
        <xdr:cNvSpPr/>
      </xdr:nvSpPr>
      <xdr:spPr>
        <a:xfrm>
          <a:off x="4584700" y="1346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109782</xdr:rowOff>
    </xdr:from>
    <xdr:ext cx="405111" cy="259045"/>
    <xdr:sp macro="" textlink="">
      <xdr:nvSpPr>
        <xdr:cNvPr id="284" name="【公営住宅】&#10;有形固定資産減価償却率該当値テキスト">
          <a:extLst>
            <a:ext uri="{FF2B5EF4-FFF2-40B4-BE49-F238E27FC236}">
              <a16:creationId xmlns:a16="http://schemas.microsoft.com/office/drawing/2014/main" id="{00000000-0008-0000-0E00-00001C010000}"/>
            </a:ext>
          </a:extLst>
        </xdr:cNvPr>
        <xdr:cNvSpPr txBox="1"/>
      </xdr:nvSpPr>
      <xdr:spPr>
        <a:xfrm>
          <a:off x="4673600" y="1331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113030</xdr:rowOff>
    </xdr:from>
    <xdr:to>
      <xdr:col>20</xdr:col>
      <xdr:colOff>38100</xdr:colOff>
      <xdr:row>79</xdr:row>
      <xdr:rowOff>43180</xdr:rowOff>
    </xdr:to>
    <xdr:sp macro="" textlink="">
      <xdr:nvSpPr>
        <xdr:cNvPr id="285" name="楕円 284">
          <a:extLst>
            <a:ext uri="{FF2B5EF4-FFF2-40B4-BE49-F238E27FC236}">
              <a16:creationId xmlns:a16="http://schemas.microsoft.com/office/drawing/2014/main" id="{00000000-0008-0000-0E00-00001D010000}"/>
            </a:ext>
          </a:extLst>
        </xdr:cNvPr>
        <xdr:cNvSpPr/>
      </xdr:nvSpPr>
      <xdr:spPr>
        <a:xfrm>
          <a:off x="3746500" y="1348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137705</xdr:rowOff>
    </xdr:from>
    <xdr:to>
      <xdr:col>24</xdr:col>
      <xdr:colOff>63500</xdr:colOff>
      <xdr:row>78</xdr:row>
      <xdr:rowOff>163830</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flipV="1">
          <a:off x="3797300" y="13510805"/>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148952</xdr:rowOff>
    </xdr:from>
    <xdr:to>
      <xdr:col>15</xdr:col>
      <xdr:colOff>101600</xdr:colOff>
      <xdr:row>79</xdr:row>
      <xdr:rowOff>79102</xdr:rowOff>
    </xdr:to>
    <xdr:sp macro="" textlink="">
      <xdr:nvSpPr>
        <xdr:cNvPr id="287" name="楕円 286">
          <a:extLst>
            <a:ext uri="{FF2B5EF4-FFF2-40B4-BE49-F238E27FC236}">
              <a16:creationId xmlns:a16="http://schemas.microsoft.com/office/drawing/2014/main" id="{00000000-0008-0000-0E00-00001F010000}"/>
            </a:ext>
          </a:extLst>
        </xdr:cNvPr>
        <xdr:cNvSpPr/>
      </xdr:nvSpPr>
      <xdr:spPr>
        <a:xfrm>
          <a:off x="2857500" y="1352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163830</xdr:rowOff>
    </xdr:from>
    <xdr:to>
      <xdr:col>19</xdr:col>
      <xdr:colOff>177800</xdr:colOff>
      <xdr:row>79</xdr:row>
      <xdr:rowOff>28302</xdr:rowOff>
    </xdr:to>
    <xdr:cxnSp macro="">
      <xdr:nvCxnSpPr>
        <xdr:cNvPr id="288" name="直線コネクタ 287">
          <a:extLst>
            <a:ext uri="{FF2B5EF4-FFF2-40B4-BE49-F238E27FC236}">
              <a16:creationId xmlns:a16="http://schemas.microsoft.com/office/drawing/2014/main" id="{00000000-0008-0000-0E00-000020010000}"/>
            </a:ext>
          </a:extLst>
        </xdr:cNvPr>
        <xdr:cNvCxnSpPr/>
      </xdr:nvCxnSpPr>
      <xdr:spPr>
        <a:xfrm flipV="1">
          <a:off x="2908300" y="13536930"/>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13426</xdr:rowOff>
    </xdr:from>
    <xdr:to>
      <xdr:col>10</xdr:col>
      <xdr:colOff>165100</xdr:colOff>
      <xdr:row>79</xdr:row>
      <xdr:rowOff>115026</xdr:rowOff>
    </xdr:to>
    <xdr:sp macro="" textlink="">
      <xdr:nvSpPr>
        <xdr:cNvPr id="289" name="楕円 288">
          <a:extLst>
            <a:ext uri="{FF2B5EF4-FFF2-40B4-BE49-F238E27FC236}">
              <a16:creationId xmlns:a16="http://schemas.microsoft.com/office/drawing/2014/main" id="{00000000-0008-0000-0E00-000021010000}"/>
            </a:ext>
          </a:extLst>
        </xdr:cNvPr>
        <xdr:cNvSpPr/>
      </xdr:nvSpPr>
      <xdr:spPr>
        <a:xfrm>
          <a:off x="1968500" y="1355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28302</xdr:rowOff>
    </xdr:from>
    <xdr:to>
      <xdr:col>15</xdr:col>
      <xdr:colOff>50800</xdr:colOff>
      <xdr:row>79</xdr:row>
      <xdr:rowOff>64226</xdr:rowOff>
    </xdr:to>
    <xdr:cxnSp macro="">
      <xdr:nvCxnSpPr>
        <xdr:cNvPr id="290" name="直線コネクタ 289">
          <a:extLst>
            <a:ext uri="{FF2B5EF4-FFF2-40B4-BE49-F238E27FC236}">
              <a16:creationId xmlns:a16="http://schemas.microsoft.com/office/drawing/2014/main" id="{00000000-0008-0000-0E00-000022010000}"/>
            </a:ext>
          </a:extLst>
        </xdr:cNvPr>
        <xdr:cNvCxnSpPr/>
      </xdr:nvCxnSpPr>
      <xdr:spPr>
        <a:xfrm flipV="1">
          <a:off x="2019300" y="1357285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101254</xdr:rowOff>
    </xdr:from>
    <xdr:ext cx="405111" cy="259045"/>
    <xdr:sp macro="" textlink="">
      <xdr:nvSpPr>
        <xdr:cNvPr id="291" name="n_1aveValue【公営住宅】&#10;有形固定資産減価償却率">
          <a:extLst>
            <a:ext uri="{FF2B5EF4-FFF2-40B4-BE49-F238E27FC236}">
              <a16:creationId xmlns:a16="http://schemas.microsoft.com/office/drawing/2014/main" id="{00000000-0008-0000-0E00-000023010000}"/>
            </a:ext>
          </a:extLst>
        </xdr:cNvPr>
        <xdr:cNvSpPr txBox="1"/>
      </xdr:nvSpPr>
      <xdr:spPr>
        <a:xfrm>
          <a:off x="3582044" y="13988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55534</xdr:rowOff>
    </xdr:from>
    <xdr:ext cx="405111" cy="259045"/>
    <xdr:sp macro="" textlink="">
      <xdr:nvSpPr>
        <xdr:cNvPr id="292" name="n_2aveValue【公営住宅】&#10;有形固定資産減価償却率">
          <a:extLst>
            <a:ext uri="{FF2B5EF4-FFF2-40B4-BE49-F238E27FC236}">
              <a16:creationId xmlns:a16="http://schemas.microsoft.com/office/drawing/2014/main" id="{00000000-0008-0000-0E00-000024010000}"/>
            </a:ext>
          </a:extLst>
        </xdr:cNvPr>
        <xdr:cNvSpPr txBox="1"/>
      </xdr:nvSpPr>
      <xdr:spPr>
        <a:xfrm>
          <a:off x="2705744" y="13942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39206</xdr:rowOff>
    </xdr:from>
    <xdr:ext cx="405111" cy="259045"/>
    <xdr:sp macro="" textlink="">
      <xdr:nvSpPr>
        <xdr:cNvPr id="293" name="n_3aveValue【公営住宅】&#10;有形固定資産減価償却率">
          <a:extLst>
            <a:ext uri="{FF2B5EF4-FFF2-40B4-BE49-F238E27FC236}">
              <a16:creationId xmlns:a16="http://schemas.microsoft.com/office/drawing/2014/main" id="{00000000-0008-0000-0E00-000025010000}"/>
            </a:ext>
          </a:extLst>
        </xdr:cNvPr>
        <xdr:cNvSpPr txBox="1"/>
      </xdr:nvSpPr>
      <xdr:spPr>
        <a:xfrm>
          <a:off x="1816744" y="13926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59707</xdr:rowOff>
    </xdr:from>
    <xdr:ext cx="405111" cy="259045"/>
    <xdr:sp macro="" textlink="">
      <xdr:nvSpPr>
        <xdr:cNvPr id="294" name="n_1mainValue【公営住宅】&#10;有形固定資産減価償却率">
          <a:extLst>
            <a:ext uri="{FF2B5EF4-FFF2-40B4-BE49-F238E27FC236}">
              <a16:creationId xmlns:a16="http://schemas.microsoft.com/office/drawing/2014/main" id="{00000000-0008-0000-0E00-000026010000}"/>
            </a:ext>
          </a:extLst>
        </xdr:cNvPr>
        <xdr:cNvSpPr txBox="1"/>
      </xdr:nvSpPr>
      <xdr:spPr>
        <a:xfrm>
          <a:off x="3582044" y="1326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95629</xdr:rowOff>
    </xdr:from>
    <xdr:ext cx="405111" cy="259045"/>
    <xdr:sp macro="" textlink="">
      <xdr:nvSpPr>
        <xdr:cNvPr id="295" name="n_2mainValue【公営住宅】&#10;有形固定資産減価償却率">
          <a:extLst>
            <a:ext uri="{FF2B5EF4-FFF2-40B4-BE49-F238E27FC236}">
              <a16:creationId xmlns:a16="http://schemas.microsoft.com/office/drawing/2014/main" id="{00000000-0008-0000-0E00-000027010000}"/>
            </a:ext>
          </a:extLst>
        </xdr:cNvPr>
        <xdr:cNvSpPr txBox="1"/>
      </xdr:nvSpPr>
      <xdr:spPr>
        <a:xfrm>
          <a:off x="2705744" y="13297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131553</xdr:rowOff>
    </xdr:from>
    <xdr:ext cx="405111" cy="259045"/>
    <xdr:sp macro="" textlink="">
      <xdr:nvSpPr>
        <xdr:cNvPr id="296" name="n_3mainValue【公営住宅】&#10;有形固定資産減価償却率">
          <a:extLst>
            <a:ext uri="{FF2B5EF4-FFF2-40B4-BE49-F238E27FC236}">
              <a16:creationId xmlns:a16="http://schemas.microsoft.com/office/drawing/2014/main" id="{00000000-0008-0000-0E00-000028010000}"/>
            </a:ext>
          </a:extLst>
        </xdr:cNvPr>
        <xdr:cNvSpPr txBox="1"/>
      </xdr:nvSpPr>
      <xdr:spPr>
        <a:xfrm>
          <a:off x="1816744" y="13333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7" name="正方形/長方形 296">
          <a:extLst>
            <a:ext uri="{FF2B5EF4-FFF2-40B4-BE49-F238E27FC236}">
              <a16:creationId xmlns:a16="http://schemas.microsoft.com/office/drawing/2014/main" id="{00000000-0008-0000-0E00-000029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8" name="正方形/長方形 297">
          <a:extLst>
            <a:ext uri="{FF2B5EF4-FFF2-40B4-BE49-F238E27FC236}">
              <a16:creationId xmlns:a16="http://schemas.microsoft.com/office/drawing/2014/main" id="{00000000-0008-0000-0E00-00002A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9" name="正方形/長方形 298">
          <a:extLst>
            <a:ext uri="{FF2B5EF4-FFF2-40B4-BE49-F238E27FC236}">
              <a16:creationId xmlns:a16="http://schemas.microsoft.com/office/drawing/2014/main" id="{00000000-0008-0000-0E00-00002B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0" name="正方形/長方形 299">
          <a:extLst>
            <a:ext uri="{FF2B5EF4-FFF2-40B4-BE49-F238E27FC236}">
              <a16:creationId xmlns:a16="http://schemas.microsoft.com/office/drawing/2014/main" id="{00000000-0008-0000-0E00-00002C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1" name="正方形/長方形 300">
          <a:extLst>
            <a:ext uri="{FF2B5EF4-FFF2-40B4-BE49-F238E27FC236}">
              <a16:creationId xmlns:a16="http://schemas.microsoft.com/office/drawing/2014/main" id="{00000000-0008-0000-0E00-00002D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2" name="正方形/長方形 301">
          <a:extLst>
            <a:ext uri="{FF2B5EF4-FFF2-40B4-BE49-F238E27FC236}">
              <a16:creationId xmlns:a16="http://schemas.microsoft.com/office/drawing/2014/main" id="{00000000-0008-0000-0E00-00002E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3" name="正方形/長方形 302">
          <a:extLst>
            <a:ext uri="{FF2B5EF4-FFF2-40B4-BE49-F238E27FC236}">
              <a16:creationId xmlns:a16="http://schemas.microsoft.com/office/drawing/2014/main" id="{00000000-0008-0000-0E00-00002F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4" name="正方形/長方形 303">
          <a:extLst>
            <a:ext uri="{FF2B5EF4-FFF2-40B4-BE49-F238E27FC236}">
              <a16:creationId xmlns:a16="http://schemas.microsoft.com/office/drawing/2014/main" id="{00000000-0008-0000-0E00-000030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5" name="テキスト ボックス 304">
          <a:extLst>
            <a:ext uri="{FF2B5EF4-FFF2-40B4-BE49-F238E27FC236}">
              <a16:creationId xmlns:a16="http://schemas.microsoft.com/office/drawing/2014/main" id="{00000000-0008-0000-0E00-000031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8" name="テキスト ボックス 307">
          <a:extLst>
            <a:ext uri="{FF2B5EF4-FFF2-40B4-BE49-F238E27FC236}">
              <a16:creationId xmlns:a16="http://schemas.microsoft.com/office/drawing/2014/main" id="{00000000-0008-0000-0E00-000034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9" name="直線コネクタ 308">
          <a:extLst>
            <a:ext uri="{FF2B5EF4-FFF2-40B4-BE49-F238E27FC236}">
              <a16:creationId xmlns:a16="http://schemas.microsoft.com/office/drawing/2014/main" id="{00000000-0008-0000-0E00-000035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0" name="テキスト ボックス 309">
          <a:extLst>
            <a:ext uri="{FF2B5EF4-FFF2-40B4-BE49-F238E27FC236}">
              <a16:creationId xmlns:a16="http://schemas.microsoft.com/office/drawing/2014/main" id="{00000000-0008-0000-0E00-000036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2" name="テキスト ボックス 311">
          <a:extLst>
            <a:ext uri="{FF2B5EF4-FFF2-40B4-BE49-F238E27FC236}">
              <a16:creationId xmlns:a16="http://schemas.microsoft.com/office/drawing/2014/main" id="{00000000-0008-0000-0E00-000038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3" name="直線コネクタ 312">
          <a:extLst>
            <a:ext uri="{FF2B5EF4-FFF2-40B4-BE49-F238E27FC236}">
              <a16:creationId xmlns:a16="http://schemas.microsoft.com/office/drawing/2014/main" id="{00000000-0008-0000-0E00-000039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4" name="テキスト ボックス 313">
          <a:extLst>
            <a:ext uri="{FF2B5EF4-FFF2-40B4-BE49-F238E27FC236}">
              <a16:creationId xmlns:a16="http://schemas.microsoft.com/office/drawing/2014/main" id="{00000000-0008-0000-0E00-00003A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5" name="直線コネクタ 314">
          <a:extLst>
            <a:ext uri="{FF2B5EF4-FFF2-40B4-BE49-F238E27FC236}">
              <a16:creationId xmlns:a16="http://schemas.microsoft.com/office/drawing/2014/main" id="{00000000-0008-0000-0E00-00003B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6" name="テキスト ボックス 315">
          <a:extLst>
            <a:ext uri="{FF2B5EF4-FFF2-40B4-BE49-F238E27FC236}">
              <a16:creationId xmlns:a16="http://schemas.microsoft.com/office/drawing/2014/main" id="{00000000-0008-0000-0E00-00003C01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7" name="直線コネクタ 316">
          <a:extLst>
            <a:ext uri="{FF2B5EF4-FFF2-40B4-BE49-F238E27FC236}">
              <a16:creationId xmlns:a16="http://schemas.microsoft.com/office/drawing/2014/main" id="{00000000-0008-0000-0E00-00003D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18" name="テキスト ボックス 317">
          <a:extLst>
            <a:ext uri="{FF2B5EF4-FFF2-40B4-BE49-F238E27FC236}">
              <a16:creationId xmlns:a16="http://schemas.microsoft.com/office/drawing/2014/main" id="{00000000-0008-0000-0E00-00003E010000}"/>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9" name="直線コネクタ 318">
          <a:extLst>
            <a:ext uri="{FF2B5EF4-FFF2-40B4-BE49-F238E27FC236}">
              <a16:creationId xmlns:a16="http://schemas.microsoft.com/office/drawing/2014/main" id="{00000000-0008-0000-0E00-00003F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0" name="テキスト ボックス 319">
          <a:extLst>
            <a:ext uri="{FF2B5EF4-FFF2-40B4-BE49-F238E27FC236}">
              <a16:creationId xmlns:a16="http://schemas.microsoft.com/office/drawing/2014/main" id="{00000000-0008-0000-0E00-000040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1" name="【公営住宅】&#10;一人当たり面積グラフ枠">
          <a:extLst>
            <a:ext uri="{FF2B5EF4-FFF2-40B4-BE49-F238E27FC236}">
              <a16:creationId xmlns:a16="http://schemas.microsoft.com/office/drawing/2014/main" id="{00000000-0008-0000-0E00-000041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115661</xdr:rowOff>
    </xdr:from>
    <xdr:to>
      <xdr:col>54</xdr:col>
      <xdr:colOff>189865</xdr:colOff>
      <xdr:row>86</xdr:row>
      <xdr:rowOff>166605</xdr:rowOff>
    </xdr:to>
    <xdr:cxnSp macro="">
      <xdr:nvCxnSpPr>
        <xdr:cNvPr id="322" name="直線コネクタ 321">
          <a:extLst>
            <a:ext uri="{FF2B5EF4-FFF2-40B4-BE49-F238E27FC236}">
              <a16:creationId xmlns:a16="http://schemas.microsoft.com/office/drawing/2014/main" id="{00000000-0008-0000-0E00-000042010000}"/>
            </a:ext>
          </a:extLst>
        </xdr:cNvPr>
        <xdr:cNvCxnSpPr/>
      </xdr:nvCxnSpPr>
      <xdr:spPr>
        <a:xfrm flipV="1">
          <a:off x="10476865" y="13317311"/>
          <a:ext cx="0" cy="1593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170432</xdr:rowOff>
    </xdr:from>
    <xdr:ext cx="469744" cy="259045"/>
    <xdr:sp macro="" textlink="">
      <xdr:nvSpPr>
        <xdr:cNvPr id="323" name="【公営住宅】&#10;一人当たり面積最小値テキスト">
          <a:extLst>
            <a:ext uri="{FF2B5EF4-FFF2-40B4-BE49-F238E27FC236}">
              <a16:creationId xmlns:a16="http://schemas.microsoft.com/office/drawing/2014/main" id="{00000000-0008-0000-0E00-000043010000}"/>
            </a:ext>
          </a:extLst>
        </xdr:cNvPr>
        <xdr:cNvSpPr txBox="1"/>
      </xdr:nvSpPr>
      <xdr:spPr>
        <a:xfrm>
          <a:off x="10515600" y="1491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166605</xdr:rowOff>
    </xdr:from>
    <xdr:to>
      <xdr:col>55</xdr:col>
      <xdr:colOff>88900</xdr:colOff>
      <xdr:row>86</xdr:row>
      <xdr:rowOff>166605</xdr:rowOff>
    </xdr:to>
    <xdr:cxnSp macro="">
      <xdr:nvCxnSpPr>
        <xdr:cNvPr id="324" name="直線コネクタ 323">
          <a:extLst>
            <a:ext uri="{FF2B5EF4-FFF2-40B4-BE49-F238E27FC236}">
              <a16:creationId xmlns:a16="http://schemas.microsoft.com/office/drawing/2014/main" id="{00000000-0008-0000-0E00-000044010000}"/>
            </a:ext>
          </a:extLst>
        </xdr:cNvPr>
        <xdr:cNvCxnSpPr/>
      </xdr:nvCxnSpPr>
      <xdr:spPr>
        <a:xfrm>
          <a:off x="10388600" y="14911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62338</xdr:rowOff>
    </xdr:from>
    <xdr:ext cx="469744" cy="259045"/>
    <xdr:sp macro="" textlink="">
      <xdr:nvSpPr>
        <xdr:cNvPr id="325" name="【公営住宅】&#10;一人当たり面積最大値テキスト">
          <a:extLst>
            <a:ext uri="{FF2B5EF4-FFF2-40B4-BE49-F238E27FC236}">
              <a16:creationId xmlns:a16="http://schemas.microsoft.com/office/drawing/2014/main" id="{00000000-0008-0000-0E00-000045010000}"/>
            </a:ext>
          </a:extLst>
        </xdr:cNvPr>
        <xdr:cNvSpPr txBox="1"/>
      </xdr:nvSpPr>
      <xdr:spPr>
        <a:xfrm>
          <a:off x="10515600" y="1309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115661</xdr:rowOff>
    </xdr:from>
    <xdr:to>
      <xdr:col>55</xdr:col>
      <xdr:colOff>88900</xdr:colOff>
      <xdr:row>77</xdr:row>
      <xdr:rowOff>115661</xdr:rowOff>
    </xdr:to>
    <xdr:cxnSp macro="">
      <xdr:nvCxnSpPr>
        <xdr:cNvPr id="326" name="直線コネクタ 325">
          <a:extLst>
            <a:ext uri="{FF2B5EF4-FFF2-40B4-BE49-F238E27FC236}">
              <a16:creationId xmlns:a16="http://schemas.microsoft.com/office/drawing/2014/main" id="{00000000-0008-0000-0E00-000046010000}"/>
            </a:ext>
          </a:extLst>
        </xdr:cNvPr>
        <xdr:cNvCxnSpPr/>
      </xdr:nvCxnSpPr>
      <xdr:spPr>
        <a:xfrm>
          <a:off x="10388600" y="1331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162813</xdr:rowOff>
    </xdr:from>
    <xdr:ext cx="469744" cy="259045"/>
    <xdr:sp macro="" textlink="">
      <xdr:nvSpPr>
        <xdr:cNvPr id="327" name="【公営住宅】&#10;一人当たり面積平均値テキスト">
          <a:extLst>
            <a:ext uri="{FF2B5EF4-FFF2-40B4-BE49-F238E27FC236}">
              <a16:creationId xmlns:a16="http://schemas.microsoft.com/office/drawing/2014/main" id="{00000000-0008-0000-0E00-000047010000}"/>
            </a:ext>
          </a:extLst>
        </xdr:cNvPr>
        <xdr:cNvSpPr txBox="1"/>
      </xdr:nvSpPr>
      <xdr:spPr>
        <a:xfrm>
          <a:off x="10515600" y="147360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12936</xdr:rowOff>
    </xdr:from>
    <xdr:to>
      <xdr:col>55</xdr:col>
      <xdr:colOff>50800</xdr:colOff>
      <xdr:row>86</xdr:row>
      <xdr:rowOff>114536</xdr:rowOff>
    </xdr:to>
    <xdr:sp macro="" textlink="">
      <xdr:nvSpPr>
        <xdr:cNvPr id="328" name="フローチャート: 判断 327">
          <a:extLst>
            <a:ext uri="{FF2B5EF4-FFF2-40B4-BE49-F238E27FC236}">
              <a16:creationId xmlns:a16="http://schemas.microsoft.com/office/drawing/2014/main" id="{00000000-0008-0000-0E00-000048010000}"/>
            </a:ext>
          </a:extLst>
        </xdr:cNvPr>
        <xdr:cNvSpPr/>
      </xdr:nvSpPr>
      <xdr:spPr>
        <a:xfrm>
          <a:off x="10426700" y="1475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29590</xdr:rowOff>
    </xdr:from>
    <xdr:to>
      <xdr:col>50</xdr:col>
      <xdr:colOff>165100</xdr:colOff>
      <xdr:row>86</xdr:row>
      <xdr:rowOff>131190</xdr:rowOff>
    </xdr:to>
    <xdr:sp macro="" textlink="">
      <xdr:nvSpPr>
        <xdr:cNvPr id="329" name="フローチャート: 判断 328">
          <a:extLst>
            <a:ext uri="{FF2B5EF4-FFF2-40B4-BE49-F238E27FC236}">
              <a16:creationId xmlns:a16="http://schemas.microsoft.com/office/drawing/2014/main" id="{00000000-0008-0000-0E00-000049010000}"/>
            </a:ext>
          </a:extLst>
        </xdr:cNvPr>
        <xdr:cNvSpPr/>
      </xdr:nvSpPr>
      <xdr:spPr>
        <a:xfrm>
          <a:off x="9588500" y="1477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17018</xdr:rowOff>
    </xdr:from>
    <xdr:to>
      <xdr:col>46</xdr:col>
      <xdr:colOff>38100</xdr:colOff>
      <xdr:row>86</xdr:row>
      <xdr:rowOff>118618</xdr:rowOff>
    </xdr:to>
    <xdr:sp macro="" textlink="">
      <xdr:nvSpPr>
        <xdr:cNvPr id="330" name="フローチャート: 判断 329">
          <a:extLst>
            <a:ext uri="{FF2B5EF4-FFF2-40B4-BE49-F238E27FC236}">
              <a16:creationId xmlns:a16="http://schemas.microsoft.com/office/drawing/2014/main" id="{00000000-0008-0000-0E00-00004A010000}"/>
            </a:ext>
          </a:extLst>
        </xdr:cNvPr>
        <xdr:cNvSpPr/>
      </xdr:nvSpPr>
      <xdr:spPr>
        <a:xfrm>
          <a:off x="8699500" y="1476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29918</xdr:rowOff>
    </xdr:from>
    <xdr:to>
      <xdr:col>41</xdr:col>
      <xdr:colOff>101600</xdr:colOff>
      <xdr:row>86</xdr:row>
      <xdr:rowOff>131518</xdr:rowOff>
    </xdr:to>
    <xdr:sp macro="" textlink="">
      <xdr:nvSpPr>
        <xdr:cNvPr id="331" name="フローチャート: 判断 330">
          <a:extLst>
            <a:ext uri="{FF2B5EF4-FFF2-40B4-BE49-F238E27FC236}">
              <a16:creationId xmlns:a16="http://schemas.microsoft.com/office/drawing/2014/main" id="{00000000-0008-0000-0E00-00004B010000}"/>
            </a:ext>
          </a:extLst>
        </xdr:cNvPr>
        <xdr:cNvSpPr/>
      </xdr:nvSpPr>
      <xdr:spPr>
        <a:xfrm>
          <a:off x="7810500" y="1477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6" name="テキスト ボックス 335">
          <a:extLst>
            <a:ext uri="{FF2B5EF4-FFF2-40B4-BE49-F238E27FC236}">
              <a16:creationId xmlns:a16="http://schemas.microsoft.com/office/drawing/2014/main" id="{00000000-0008-0000-0E00-000050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5914</xdr:rowOff>
    </xdr:from>
    <xdr:to>
      <xdr:col>55</xdr:col>
      <xdr:colOff>50800</xdr:colOff>
      <xdr:row>86</xdr:row>
      <xdr:rowOff>107514</xdr:rowOff>
    </xdr:to>
    <xdr:sp macro="" textlink="">
      <xdr:nvSpPr>
        <xdr:cNvPr id="337" name="楕円 336">
          <a:extLst>
            <a:ext uri="{FF2B5EF4-FFF2-40B4-BE49-F238E27FC236}">
              <a16:creationId xmlns:a16="http://schemas.microsoft.com/office/drawing/2014/main" id="{00000000-0008-0000-0E00-000051010000}"/>
            </a:ext>
          </a:extLst>
        </xdr:cNvPr>
        <xdr:cNvSpPr/>
      </xdr:nvSpPr>
      <xdr:spPr>
        <a:xfrm>
          <a:off x="10426700" y="1475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136741</xdr:rowOff>
    </xdr:from>
    <xdr:ext cx="469744" cy="259045"/>
    <xdr:sp macro="" textlink="">
      <xdr:nvSpPr>
        <xdr:cNvPr id="338" name="【公営住宅】&#10;一人当たり面積該当値テキスト">
          <a:extLst>
            <a:ext uri="{FF2B5EF4-FFF2-40B4-BE49-F238E27FC236}">
              <a16:creationId xmlns:a16="http://schemas.microsoft.com/office/drawing/2014/main" id="{00000000-0008-0000-0E00-000052010000}"/>
            </a:ext>
          </a:extLst>
        </xdr:cNvPr>
        <xdr:cNvSpPr txBox="1"/>
      </xdr:nvSpPr>
      <xdr:spPr>
        <a:xfrm>
          <a:off x="10515600" y="1453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6077</xdr:rowOff>
    </xdr:from>
    <xdr:to>
      <xdr:col>50</xdr:col>
      <xdr:colOff>165100</xdr:colOff>
      <xdr:row>86</xdr:row>
      <xdr:rowOff>107677</xdr:rowOff>
    </xdr:to>
    <xdr:sp macro="" textlink="">
      <xdr:nvSpPr>
        <xdr:cNvPr id="339" name="楕円 338">
          <a:extLst>
            <a:ext uri="{FF2B5EF4-FFF2-40B4-BE49-F238E27FC236}">
              <a16:creationId xmlns:a16="http://schemas.microsoft.com/office/drawing/2014/main" id="{00000000-0008-0000-0E00-000053010000}"/>
            </a:ext>
          </a:extLst>
        </xdr:cNvPr>
        <xdr:cNvSpPr/>
      </xdr:nvSpPr>
      <xdr:spPr>
        <a:xfrm>
          <a:off x="9588500" y="14750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56714</xdr:rowOff>
    </xdr:from>
    <xdr:to>
      <xdr:col>55</xdr:col>
      <xdr:colOff>0</xdr:colOff>
      <xdr:row>86</xdr:row>
      <xdr:rowOff>56877</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flipV="1">
          <a:off x="9639300" y="14801414"/>
          <a:ext cx="8382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5914</xdr:rowOff>
    </xdr:from>
    <xdr:to>
      <xdr:col>46</xdr:col>
      <xdr:colOff>38100</xdr:colOff>
      <xdr:row>86</xdr:row>
      <xdr:rowOff>107514</xdr:rowOff>
    </xdr:to>
    <xdr:sp macro="" textlink="">
      <xdr:nvSpPr>
        <xdr:cNvPr id="341" name="楕円 340">
          <a:extLst>
            <a:ext uri="{FF2B5EF4-FFF2-40B4-BE49-F238E27FC236}">
              <a16:creationId xmlns:a16="http://schemas.microsoft.com/office/drawing/2014/main" id="{00000000-0008-0000-0E00-000055010000}"/>
            </a:ext>
          </a:extLst>
        </xdr:cNvPr>
        <xdr:cNvSpPr/>
      </xdr:nvSpPr>
      <xdr:spPr>
        <a:xfrm>
          <a:off x="8699500" y="1475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56714</xdr:rowOff>
    </xdr:from>
    <xdr:to>
      <xdr:col>50</xdr:col>
      <xdr:colOff>114300</xdr:colOff>
      <xdr:row>86</xdr:row>
      <xdr:rowOff>56877</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8750300" y="14801414"/>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117765</xdr:rowOff>
    </xdr:from>
    <xdr:to>
      <xdr:col>41</xdr:col>
      <xdr:colOff>101600</xdr:colOff>
      <xdr:row>87</xdr:row>
      <xdr:rowOff>47915</xdr:rowOff>
    </xdr:to>
    <xdr:sp macro="" textlink="">
      <xdr:nvSpPr>
        <xdr:cNvPr id="343" name="楕円 342">
          <a:extLst>
            <a:ext uri="{FF2B5EF4-FFF2-40B4-BE49-F238E27FC236}">
              <a16:creationId xmlns:a16="http://schemas.microsoft.com/office/drawing/2014/main" id="{00000000-0008-0000-0E00-000057010000}"/>
            </a:ext>
          </a:extLst>
        </xdr:cNvPr>
        <xdr:cNvSpPr/>
      </xdr:nvSpPr>
      <xdr:spPr>
        <a:xfrm>
          <a:off x="7810500" y="1486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56714</xdr:rowOff>
    </xdr:from>
    <xdr:to>
      <xdr:col>45</xdr:col>
      <xdr:colOff>177800</xdr:colOff>
      <xdr:row>86</xdr:row>
      <xdr:rowOff>168565</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flipV="1">
          <a:off x="7861300" y="14801414"/>
          <a:ext cx="889000" cy="11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122317</xdr:rowOff>
    </xdr:from>
    <xdr:ext cx="469744" cy="259045"/>
    <xdr:sp macro="" textlink="">
      <xdr:nvSpPr>
        <xdr:cNvPr id="345" name="n_1aveValue【公営住宅】&#10;一人当たり面積">
          <a:extLst>
            <a:ext uri="{FF2B5EF4-FFF2-40B4-BE49-F238E27FC236}">
              <a16:creationId xmlns:a16="http://schemas.microsoft.com/office/drawing/2014/main" id="{00000000-0008-0000-0E00-000059010000}"/>
            </a:ext>
          </a:extLst>
        </xdr:cNvPr>
        <xdr:cNvSpPr txBox="1"/>
      </xdr:nvSpPr>
      <xdr:spPr>
        <a:xfrm>
          <a:off x="9391727" y="1486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109745</xdr:rowOff>
    </xdr:from>
    <xdr:ext cx="469744" cy="259045"/>
    <xdr:sp macro="" textlink="">
      <xdr:nvSpPr>
        <xdr:cNvPr id="346" name="n_2aveValue【公営住宅】&#10;一人当たり面積">
          <a:extLst>
            <a:ext uri="{FF2B5EF4-FFF2-40B4-BE49-F238E27FC236}">
              <a16:creationId xmlns:a16="http://schemas.microsoft.com/office/drawing/2014/main" id="{00000000-0008-0000-0E00-00005A010000}"/>
            </a:ext>
          </a:extLst>
        </xdr:cNvPr>
        <xdr:cNvSpPr txBox="1"/>
      </xdr:nvSpPr>
      <xdr:spPr>
        <a:xfrm>
          <a:off x="8515427" y="14854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148045</xdr:rowOff>
    </xdr:from>
    <xdr:ext cx="469744" cy="259045"/>
    <xdr:sp macro="" textlink="">
      <xdr:nvSpPr>
        <xdr:cNvPr id="347" name="n_3aveValue【公営住宅】&#10;一人当たり面積">
          <a:extLst>
            <a:ext uri="{FF2B5EF4-FFF2-40B4-BE49-F238E27FC236}">
              <a16:creationId xmlns:a16="http://schemas.microsoft.com/office/drawing/2014/main" id="{00000000-0008-0000-0E00-00005B010000}"/>
            </a:ext>
          </a:extLst>
        </xdr:cNvPr>
        <xdr:cNvSpPr txBox="1"/>
      </xdr:nvSpPr>
      <xdr:spPr>
        <a:xfrm>
          <a:off x="7626427" y="1454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124204</xdr:rowOff>
    </xdr:from>
    <xdr:ext cx="469744" cy="259045"/>
    <xdr:sp macro="" textlink="">
      <xdr:nvSpPr>
        <xdr:cNvPr id="348" name="n_1mainValue【公営住宅】&#10;一人当たり面積">
          <a:extLst>
            <a:ext uri="{FF2B5EF4-FFF2-40B4-BE49-F238E27FC236}">
              <a16:creationId xmlns:a16="http://schemas.microsoft.com/office/drawing/2014/main" id="{00000000-0008-0000-0E00-00005C010000}"/>
            </a:ext>
          </a:extLst>
        </xdr:cNvPr>
        <xdr:cNvSpPr txBox="1"/>
      </xdr:nvSpPr>
      <xdr:spPr>
        <a:xfrm>
          <a:off x="9391727" y="14526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124041</xdr:rowOff>
    </xdr:from>
    <xdr:ext cx="469744" cy="259045"/>
    <xdr:sp macro="" textlink="">
      <xdr:nvSpPr>
        <xdr:cNvPr id="349" name="n_2mainValue【公営住宅】&#10;一人当たり面積">
          <a:extLst>
            <a:ext uri="{FF2B5EF4-FFF2-40B4-BE49-F238E27FC236}">
              <a16:creationId xmlns:a16="http://schemas.microsoft.com/office/drawing/2014/main" id="{00000000-0008-0000-0E00-00005D010000}"/>
            </a:ext>
          </a:extLst>
        </xdr:cNvPr>
        <xdr:cNvSpPr txBox="1"/>
      </xdr:nvSpPr>
      <xdr:spPr>
        <a:xfrm>
          <a:off x="8515427" y="1452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39042</xdr:rowOff>
    </xdr:from>
    <xdr:ext cx="469744" cy="259045"/>
    <xdr:sp macro="" textlink="">
      <xdr:nvSpPr>
        <xdr:cNvPr id="350" name="n_3mainValue【公営住宅】&#10;一人当たり面積">
          <a:extLst>
            <a:ext uri="{FF2B5EF4-FFF2-40B4-BE49-F238E27FC236}">
              <a16:creationId xmlns:a16="http://schemas.microsoft.com/office/drawing/2014/main" id="{00000000-0008-0000-0E00-00005E010000}"/>
            </a:ext>
          </a:extLst>
        </xdr:cNvPr>
        <xdr:cNvSpPr txBox="1"/>
      </xdr:nvSpPr>
      <xdr:spPr>
        <a:xfrm>
          <a:off x="7626427" y="14955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1" name="正方形/長方形 350">
          <a:extLst>
            <a:ext uri="{FF2B5EF4-FFF2-40B4-BE49-F238E27FC236}">
              <a16:creationId xmlns:a16="http://schemas.microsoft.com/office/drawing/2014/main" id="{00000000-0008-0000-0E00-00005F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2" name="正方形/長方形 351">
          <a:extLst>
            <a:ext uri="{FF2B5EF4-FFF2-40B4-BE49-F238E27FC236}">
              <a16:creationId xmlns:a16="http://schemas.microsoft.com/office/drawing/2014/main" id="{00000000-0008-0000-0E00-000060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3" name="正方形/長方形 352">
          <a:extLst>
            <a:ext uri="{FF2B5EF4-FFF2-40B4-BE49-F238E27FC236}">
              <a16:creationId xmlns:a16="http://schemas.microsoft.com/office/drawing/2014/main" id="{00000000-0008-0000-0E00-000061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4" name="正方形/長方形 353">
          <a:extLst>
            <a:ext uri="{FF2B5EF4-FFF2-40B4-BE49-F238E27FC236}">
              <a16:creationId xmlns:a16="http://schemas.microsoft.com/office/drawing/2014/main" id="{00000000-0008-0000-0E00-000062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5" name="正方形/長方形 354">
          <a:extLst>
            <a:ext uri="{FF2B5EF4-FFF2-40B4-BE49-F238E27FC236}">
              <a16:creationId xmlns:a16="http://schemas.microsoft.com/office/drawing/2014/main" id="{00000000-0008-0000-0E00-000063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6" name="正方形/長方形 355">
          <a:extLst>
            <a:ext uri="{FF2B5EF4-FFF2-40B4-BE49-F238E27FC236}">
              <a16:creationId xmlns:a16="http://schemas.microsoft.com/office/drawing/2014/main" id="{00000000-0008-0000-0E00-000064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7" name="正方形/長方形 356">
          <a:extLst>
            <a:ext uri="{FF2B5EF4-FFF2-40B4-BE49-F238E27FC236}">
              <a16:creationId xmlns:a16="http://schemas.microsoft.com/office/drawing/2014/main" id="{00000000-0008-0000-0E00-000065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8" name="正方形/長方形 357">
          <a:extLst>
            <a:ext uri="{FF2B5EF4-FFF2-40B4-BE49-F238E27FC236}">
              <a16:creationId xmlns:a16="http://schemas.microsoft.com/office/drawing/2014/main" id="{00000000-0008-0000-0E00-000066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9" name="正方形/長方形 358">
          <a:extLst>
            <a:ext uri="{FF2B5EF4-FFF2-40B4-BE49-F238E27FC236}">
              <a16:creationId xmlns:a16="http://schemas.microsoft.com/office/drawing/2014/main" id="{00000000-0008-0000-0E00-000067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0" name="正方形/長方形 359">
          <a:extLst>
            <a:ext uri="{FF2B5EF4-FFF2-40B4-BE49-F238E27FC236}">
              <a16:creationId xmlns:a16="http://schemas.microsoft.com/office/drawing/2014/main" id="{00000000-0008-0000-0E00-000068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1" name="正方形/長方形 360">
          <a:extLst>
            <a:ext uri="{FF2B5EF4-FFF2-40B4-BE49-F238E27FC236}">
              <a16:creationId xmlns:a16="http://schemas.microsoft.com/office/drawing/2014/main" id="{00000000-0008-0000-0E00-000069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2" name="正方形/長方形 361">
          <a:extLst>
            <a:ext uri="{FF2B5EF4-FFF2-40B4-BE49-F238E27FC236}">
              <a16:creationId xmlns:a16="http://schemas.microsoft.com/office/drawing/2014/main" id="{00000000-0008-0000-0E00-00006A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3" name="正方形/長方形 362">
          <a:extLst>
            <a:ext uri="{FF2B5EF4-FFF2-40B4-BE49-F238E27FC236}">
              <a16:creationId xmlns:a16="http://schemas.microsoft.com/office/drawing/2014/main" id="{00000000-0008-0000-0E00-00006B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4" name="正方形/長方形 363">
          <a:extLst>
            <a:ext uri="{FF2B5EF4-FFF2-40B4-BE49-F238E27FC236}">
              <a16:creationId xmlns:a16="http://schemas.microsoft.com/office/drawing/2014/main" id="{00000000-0008-0000-0E00-00006C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5" name="正方形/長方形 364">
          <a:extLst>
            <a:ext uri="{FF2B5EF4-FFF2-40B4-BE49-F238E27FC236}">
              <a16:creationId xmlns:a16="http://schemas.microsoft.com/office/drawing/2014/main" id="{00000000-0008-0000-0E00-00006D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6" name="正方形/長方形 365">
          <a:extLst>
            <a:ext uri="{FF2B5EF4-FFF2-40B4-BE49-F238E27FC236}">
              <a16:creationId xmlns:a16="http://schemas.microsoft.com/office/drawing/2014/main" id="{00000000-0008-0000-0E00-00006E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7" name="正方形/長方形 366">
          <a:extLst>
            <a:ext uri="{FF2B5EF4-FFF2-40B4-BE49-F238E27FC236}">
              <a16:creationId xmlns:a16="http://schemas.microsoft.com/office/drawing/2014/main" id="{00000000-0008-0000-0E00-00006F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8" name="正方形/長方形 367">
          <a:extLst>
            <a:ext uri="{FF2B5EF4-FFF2-40B4-BE49-F238E27FC236}">
              <a16:creationId xmlns:a16="http://schemas.microsoft.com/office/drawing/2014/main" id="{00000000-0008-0000-0E00-000070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9" name="正方形/長方形 368">
          <a:extLst>
            <a:ext uri="{FF2B5EF4-FFF2-40B4-BE49-F238E27FC236}">
              <a16:creationId xmlns:a16="http://schemas.microsoft.com/office/drawing/2014/main" id="{00000000-0008-0000-0E00-000071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0" name="正方形/長方形 369">
          <a:extLst>
            <a:ext uri="{FF2B5EF4-FFF2-40B4-BE49-F238E27FC236}">
              <a16:creationId xmlns:a16="http://schemas.microsoft.com/office/drawing/2014/main" id="{00000000-0008-0000-0E00-000072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1" name="正方形/長方形 370">
          <a:extLst>
            <a:ext uri="{FF2B5EF4-FFF2-40B4-BE49-F238E27FC236}">
              <a16:creationId xmlns:a16="http://schemas.microsoft.com/office/drawing/2014/main" id="{00000000-0008-0000-0E00-000073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2" name="正方形/長方形 371">
          <a:extLst>
            <a:ext uri="{FF2B5EF4-FFF2-40B4-BE49-F238E27FC236}">
              <a16:creationId xmlns:a16="http://schemas.microsoft.com/office/drawing/2014/main" id="{00000000-0008-0000-0E00-000074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3" name="正方形/長方形 372">
          <a:extLst>
            <a:ext uri="{FF2B5EF4-FFF2-40B4-BE49-F238E27FC236}">
              <a16:creationId xmlns:a16="http://schemas.microsoft.com/office/drawing/2014/main" id="{00000000-0008-0000-0E00-000075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5" name="テキスト ボックス 374">
          <a:extLst>
            <a:ext uri="{FF2B5EF4-FFF2-40B4-BE49-F238E27FC236}">
              <a16:creationId xmlns:a16="http://schemas.microsoft.com/office/drawing/2014/main" id="{00000000-0008-0000-0E00-000077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6" name="直線コネクタ 375">
          <a:extLst>
            <a:ext uri="{FF2B5EF4-FFF2-40B4-BE49-F238E27FC236}">
              <a16:creationId xmlns:a16="http://schemas.microsoft.com/office/drawing/2014/main" id="{00000000-0008-0000-0E00-000078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77" name="直線コネクタ 376">
          <a:extLst>
            <a:ext uri="{FF2B5EF4-FFF2-40B4-BE49-F238E27FC236}">
              <a16:creationId xmlns:a16="http://schemas.microsoft.com/office/drawing/2014/main" id="{00000000-0008-0000-0E00-000079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78" name="テキスト ボックス 377">
          <a:extLst>
            <a:ext uri="{FF2B5EF4-FFF2-40B4-BE49-F238E27FC236}">
              <a16:creationId xmlns:a16="http://schemas.microsoft.com/office/drawing/2014/main" id="{00000000-0008-0000-0E00-00007A010000}"/>
            </a:ext>
          </a:extLst>
        </xdr:cNvPr>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9" name="直線コネクタ 378">
          <a:extLst>
            <a:ext uri="{FF2B5EF4-FFF2-40B4-BE49-F238E27FC236}">
              <a16:creationId xmlns:a16="http://schemas.microsoft.com/office/drawing/2014/main" id="{00000000-0008-0000-0E00-00007B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80" name="テキスト ボックス 379">
          <a:extLst>
            <a:ext uri="{FF2B5EF4-FFF2-40B4-BE49-F238E27FC236}">
              <a16:creationId xmlns:a16="http://schemas.microsoft.com/office/drawing/2014/main" id="{00000000-0008-0000-0E00-00007C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81" name="直線コネクタ 380">
          <a:extLst>
            <a:ext uri="{FF2B5EF4-FFF2-40B4-BE49-F238E27FC236}">
              <a16:creationId xmlns:a16="http://schemas.microsoft.com/office/drawing/2014/main" id="{00000000-0008-0000-0E00-00007D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2" name="テキスト ボックス 381">
          <a:extLst>
            <a:ext uri="{FF2B5EF4-FFF2-40B4-BE49-F238E27FC236}">
              <a16:creationId xmlns:a16="http://schemas.microsoft.com/office/drawing/2014/main" id="{00000000-0008-0000-0E00-00007E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83" name="直線コネクタ 382">
          <a:extLst>
            <a:ext uri="{FF2B5EF4-FFF2-40B4-BE49-F238E27FC236}">
              <a16:creationId xmlns:a16="http://schemas.microsoft.com/office/drawing/2014/main" id="{00000000-0008-0000-0E00-00007F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4" name="テキスト ボックス 383">
          <a:extLst>
            <a:ext uri="{FF2B5EF4-FFF2-40B4-BE49-F238E27FC236}">
              <a16:creationId xmlns:a16="http://schemas.microsoft.com/office/drawing/2014/main" id="{00000000-0008-0000-0E00-000080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5" name="直線コネクタ 384">
          <a:extLst>
            <a:ext uri="{FF2B5EF4-FFF2-40B4-BE49-F238E27FC236}">
              <a16:creationId xmlns:a16="http://schemas.microsoft.com/office/drawing/2014/main" id="{00000000-0008-0000-0E00-000081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6" name="テキスト ボックス 385">
          <a:extLst>
            <a:ext uri="{FF2B5EF4-FFF2-40B4-BE49-F238E27FC236}">
              <a16:creationId xmlns:a16="http://schemas.microsoft.com/office/drawing/2014/main" id="{00000000-0008-0000-0E00-000082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7" name="直線コネクタ 386">
          <a:extLst>
            <a:ext uri="{FF2B5EF4-FFF2-40B4-BE49-F238E27FC236}">
              <a16:creationId xmlns:a16="http://schemas.microsoft.com/office/drawing/2014/main" id="{00000000-0008-0000-0E00-000083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88" name="テキスト ボックス 387">
          <a:extLst>
            <a:ext uri="{FF2B5EF4-FFF2-40B4-BE49-F238E27FC236}">
              <a16:creationId xmlns:a16="http://schemas.microsoft.com/office/drawing/2014/main" id="{00000000-0008-0000-0E00-000084010000}"/>
            </a:ext>
          </a:extLst>
        </xdr:cNvPr>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9" name="直線コネクタ 388">
          <a:extLst>
            <a:ext uri="{FF2B5EF4-FFF2-40B4-BE49-F238E27FC236}">
              <a16:creationId xmlns:a16="http://schemas.microsoft.com/office/drawing/2014/main" id="{00000000-0008-0000-0E00-000085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90" name="テキスト ボックス 389">
          <a:extLst>
            <a:ext uri="{FF2B5EF4-FFF2-40B4-BE49-F238E27FC236}">
              <a16:creationId xmlns:a16="http://schemas.microsoft.com/office/drawing/2014/main" id="{00000000-0008-0000-0E00-000086010000}"/>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1" name="【認定こども園・幼稚園・保育所】&#10;有形固定資産減価償却率グラフ枠">
          <a:extLst>
            <a:ext uri="{FF2B5EF4-FFF2-40B4-BE49-F238E27FC236}">
              <a16:creationId xmlns:a16="http://schemas.microsoft.com/office/drawing/2014/main" id="{00000000-0008-0000-0E00-000087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81099</xdr:rowOff>
    </xdr:to>
    <xdr:cxnSp macro="">
      <xdr:nvCxnSpPr>
        <xdr:cNvPr id="392" name="直線コネクタ 391">
          <a:extLst>
            <a:ext uri="{FF2B5EF4-FFF2-40B4-BE49-F238E27FC236}">
              <a16:creationId xmlns:a16="http://schemas.microsoft.com/office/drawing/2014/main" id="{00000000-0008-0000-0E00-000088010000}"/>
            </a:ext>
          </a:extLst>
        </xdr:cNvPr>
        <xdr:cNvCxnSpPr/>
      </xdr:nvCxnSpPr>
      <xdr:spPr>
        <a:xfrm flipV="1">
          <a:off x="16318864" y="5660572"/>
          <a:ext cx="0" cy="1449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84926</xdr:rowOff>
    </xdr:from>
    <xdr:ext cx="405111" cy="259045"/>
    <xdr:sp macro="" textlink="">
      <xdr:nvSpPr>
        <xdr:cNvPr id="393" name="【認定こども園・幼稚園・保育所】&#10;有形固定資産減価償却率最小値テキスト">
          <a:extLst>
            <a:ext uri="{FF2B5EF4-FFF2-40B4-BE49-F238E27FC236}">
              <a16:creationId xmlns:a16="http://schemas.microsoft.com/office/drawing/2014/main" id="{00000000-0008-0000-0E00-000089010000}"/>
            </a:ext>
          </a:extLst>
        </xdr:cNvPr>
        <xdr:cNvSpPr txBox="1"/>
      </xdr:nvSpPr>
      <xdr:spPr>
        <a:xfrm>
          <a:off x="16357600" y="711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81099</xdr:rowOff>
    </xdr:from>
    <xdr:to>
      <xdr:col>86</xdr:col>
      <xdr:colOff>25400</xdr:colOff>
      <xdr:row>41</xdr:row>
      <xdr:rowOff>81099</xdr:rowOff>
    </xdr:to>
    <xdr:cxnSp macro="">
      <xdr:nvCxnSpPr>
        <xdr:cNvPr id="394" name="直線コネクタ 393">
          <a:extLst>
            <a:ext uri="{FF2B5EF4-FFF2-40B4-BE49-F238E27FC236}">
              <a16:creationId xmlns:a16="http://schemas.microsoft.com/office/drawing/2014/main" id="{00000000-0008-0000-0E00-00008A010000}"/>
            </a:ext>
          </a:extLst>
        </xdr:cNvPr>
        <xdr:cNvCxnSpPr/>
      </xdr:nvCxnSpPr>
      <xdr:spPr>
        <a:xfrm>
          <a:off x="16230600" y="711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95" name="【認定こども園・幼稚園・保育所】&#10;有形固定資産減価償却率最大値テキスト">
          <a:extLst>
            <a:ext uri="{FF2B5EF4-FFF2-40B4-BE49-F238E27FC236}">
              <a16:creationId xmlns:a16="http://schemas.microsoft.com/office/drawing/2014/main" id="{00000000-0008-0000-0E00-00008B010000}"/>
            </a:ext>
          </a:extLst>
        </xdr:cNvPr>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96" name="直線コネクタ 395">
          <a:extLst>
            <a:ext uri="{FF2B5EF4-FFF2-40B4-BE49-F238E27FC236}">
              <a16:creationId xmlns:a16="http://schemas.microsoft.com/office/drawing/2014/main" id="{00000000-0008-0000-0E00-00008C010000}"/>
            </a:ext>
          </a:extLst>
        </xdr:cNvPr>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145885</xdr:rowOff>
    </xdr:from>
    <xdr:ext cx="405111" cy="259045"/>
    <xdr:sp macro="" textlink="">
      <xdr:nvSpPr>
        <xdr:cNvPr id="397" name="【認定こども園・幼稚園・保育所】&#10;有形固定資産減価償却率平均値テキスト">
          <a:extLst>
            <a:ext uri="{FF2B5EF4-FFF2-40B4-BE49-F238E27FC236}">
              <a16:creationId xmlns:a16="http://schemas.microsoft.com/office/drawing/2014/main" id="{00000000-0008-0000-0E00-00008D010000}"/>
            </a:ext>
          </a:extLst>
        </xdr:cNvPr>
        <xdr:cNvSpPr txBox="1"/>
      </xdr:nvSpPr>
      <xdr:spPr>
        <a:xfrm>
          <a:off x="16357600" y="63180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167458</xdr:rowOff>
    </xdr:from>
    <xdr:to>
      <xdr:col>85</xdr:col>
      <xdr:colOff>177800</xdr:colOff>
      <xdr:row>37</xdr:row>
      <xdr:rowOff>97608</xdr:rowOff>
    </xdr:to>
    <xdr:sp macro="" textlink="">
      <xdr:nvSpPr>
        <xdr:cNvPr id="398" name="フローチャート: 判断 397">
          <a:extLst>
            <a:ext uri="{FF2B5EF4-FFF2-40B4-BE49-F238E27FC236}">
              <a16:creationId xmlns:a16="http://schemas.microsoft.com/office/drawing/2014/main" id="{00000000-0008-0000-0E00-00008E010000}"/>
            </a:ext>
          </a:extLst>
        </xdr:cNvPr>
        <xdr:cNvSpPr/>
      </xdr:nvSpPr>
      <xdr:spPr>
        <a:xfrm>
          <a:off x="16268700" y="633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10704</xdr:rowOff>
    </xdr:from>
    <xdr:to>
      <xdr:col>81</xdr:col>
      <xdr:colOff>101600</xdr:colOff>
      <xdr:row>37</xdr:row>
      <xdr:rowOff>112304</xdr:rowOff>
    </xdr:to>
    <xdr:sp macro="" textlink="">
      <xdr:nvSpPr>
        <xdr:cNvPr id="399" name="フローチャート: 判断 398">
          <a:extLst>
            <a:ext uri="{FF2B5EF4-FFF2-40B4-BE49-F238E27FC236}">
              <a16:creationId xmlns:a16="http://schemas.microsoft.com/office/drawing/2014/main" id="{00000000-0008-0000-0E00-00008F010000}"/>
            </a:ext>
          </a:extLst>
        </xdr:cNvPr>
        <xdr:cNvSpPr/>
      </xdr:nvSpPr>
      <xdr:spPr>
        <a:xfrm>
          <a:off x="15430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147864</xdr:rowOff>
    </xdr:from>
    <xdr:to>
      <xdr:col>76</xdr:col>
      <xdr:colOff>165100</xdr:colOff>
      <xdr:row>37</xdr:row>
      <xdr:rowOff>78014</xdr:rowOff>
    </xdr:to>
    <xdr:sp macro="" textlink="">
      <xdr:nvSpPr>
        <xdr:cNvPr id="400" name="フローチャート: 判断 399">
          <a:extLst>
            <a:ext uri="{FF2B5EF4-FFF2-40B4-BE49-F238E27FC236}">
              <a16:creationId xmlns:a16="http://schemas.microsoft.com/office/drawing/2014/main" id="{00000000-0008-0000-0E00-000090010000}"/>
            </a:ext>
          </a:extLst>
        </xdr:cNvPr>
        <xdr:cNvSpPr/>
      </xdr:nvSpPr>
      <xdr:spPr>
        <a:xfrm>
          <a:off x="14541500" y="632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159294</xdr:rowOff>
    </xdr:from>
    <xdr:to>
      <xdr:col>72</xdr:col>
      <xdr:colOff>38100</xdr:colOff>
      <xdr:row>37</xdr:row>
      <xdr:rowOff>89444</xdr:rowOff>
    </xdr:to>
    <xdr:sp macro="" textlink="">
      <xdr:nvSpPr>
        <xdr:cNvPr id="401" name="フローチャート: 判断 400">
          <a:extLst>
            <a:ext uri="{FF2B5EF4-FFF2-40B4-BE49-F238E27FC236}">
              <a16:creationId xmlns:a16="http://schemas.microsoft.com/office/drawing/2014/main" id="{00000000-0008-0000-0E00-000091010000}"/>
            </a:ext>
          </a:extLst>
        </xdr:cNvPr>
        <xdr:cNvSpPr/>
      </xdr:nvSpPr>
      <xdr:spPr>
        <a:xfrm>
          <a:off x="13652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2" name="テキスト ボックス 401">
          <a:extLst>
            <a:ext uri="{FF2B5EF4-FFF2-40B4-BE49-F238E27FC236}">
              <a16:creationId xmlns:a16="http://schemas.microsoft.com/office/drawing/2014/main" id="{00000000-0008-0000-0E00-000092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123372</xdr:rowOff>
    </xdr:from>
    <xdr:to>
      <xdr:col>85</xdr:col>
      <xdr:colOff>177800</xdr:colOff>
      <xdr:row>33</xdr:row>
      <xdr:rowOff>53522</xdr:rowOff>
    </xdr:to>
    <xdr:sp macro="" textlink="">
      <xdr:nvSpPr>
        <xdr:cNvPr id="407" name="楕円 406">
          <a:extLst>
            <a:ext uri="{FF2B5EF4-FFF2-40B4-BE49-F238E27FC236}">
              <a16:creationId xmlns:a16="http://schemas.microsoft.com/office/drawing/2014/main" id="{00000000-0008-0000-0E00-000097010000}"/>
            </a:ext>
          </a:extLst>
        </xdr:cNvPr>
        <xdr:cNvSpPr/>
      </xdr:nvSpPr>
      <xdr:spPr>
        <a:xfrm>
          <a:off x="16268700" y="560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76399</xdr:rowOff>
    </xdr:from>
    <xdr:ext cx="469744" cy="259045"/>
    <xdr:sp macro="" textlink="">
      <xdr:nvSpPr>
        <xdr:cNvPr id="408" name="【認定こども園・幼稚園・保育所】&#10;有形固定資産減価償却率該当値テキスト">
          <a:extLst>
            <a:ext uri="{FF2B5EF4-FFF2-40B4-BE49-F238E27FC236}">
              <a16:creationId xmlns:a16="http://schemas.microsoft.com/office/drawing/2014/main" id="{00000000-0008-0000-0E00-000098010000}"/>
            </a:ext>
          </a:extLst>
        </xdr:cNvPr>
        <xdr:cNvSpPr txBox="1"/>
      </xdr:nvSpPr>
      <xdr:spPr>
        <a:xfrm>
          <a:off x="16357600" y="5562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123372</xdr:rowOff>
    </xdr:from>
    <xdr:to>
      <xdr:col>81</xdr:col>
      <xdr:colOff>101600</xdr:colOff>
      <xdr:row>33</xdr:row>
      <xdr:rowOff>53522</xdr:rowOff>
    </xdr:to>
    <xdr:sp macro="" textlink="">
      <xdr:nvSpPr>
        <xdr:cNvPr id="409" name="楕円 408">
          <a:extLst>
            <a:ext uri="{FF2B5EF4-FFF2-40B4-BE49-F238E27FC236}">
              <a16:creationId xmlns:a16="http://schemas.microsoft.com/office/drawing/2014/main" id="{00000000-0008-0000-0E00-000099010000}"/>
            </a:ext>
          </a:extLst>
        </xdr:cNvPr>
        <xdr:cNvSpPr/>
      </xdr:nvSpPr>
      <xdr:spPr>
        <a:xfrm>
          <a:off x="15430500" y="560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2722</xdr:rowOff>
    </xdr:from>
    <xdr:to>
      <xdr:col>85</xdr:col>
      <xdr:colOff>127000</xdr:colOff>
      <xdr:row>33</xdr:row>
      <xdr:rowOff>2722</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5481300" y="56605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32</xdr:row>
      <xdr:rowOff>123372</xdr:rowOff>
    </xdr:from>
    <xdr:to>
      <xdr:col>76</xdr:col>
      <xdr:colOff>165100</xdr:colOff>
      <xdr:row>33</xdr:row>
      <xdr:rowOff>53522</xdr:rowOff>
    </xdr:to>
    <xdr:sp macro="" textlink="">
      <xdr:nvSpPr>
        <xdr:cNvPr id="411" name="楕円 410">
          <a:extLst>
            <a:ext uri="{FF2B5EF4-FFF2-40B4-BE49-F238E27FC236}">
              <a16:creationId xmlns:a16="http://schemas.microsoft.com/office/drawing/2014/main" id="{00000000-0008-0000-0E00-00009B010000}"/>
            </a:ext>
          </a:extLst>
        </xdr:cNvPr>
        <xdr:cNvSpPr/>
      </xdr:nvSpPr>
      <xdr:spPr>
        <a:xfrm>
          <a:off x="14541500" y="560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2722</xdr:rowOff>
    </xdr:from>
    <xdr:to>
      <xdr:col>81</xdr:col>
      <xdr:colOff>50800</xdr:colOff>
      <xdr:row>33</xdr:row>
      <xdr:rowOff>2722</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4592300" y="56605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32</xdr:row>
      <xdr:rowOff>123372</xdr:rowOff>
    </xdr:from>
    <xdr:to>
      <xdr:col>72</xdr:col>
      <xdr:colOff>38100</xdr:colOff>
      <xdr:row>33</xdr:row>
      <xdr:rowOff>53522</xdr:rowOff>
    </xdr:to>
    <xdr:sp macro="" textlink="">
      <xdr:nvSpPr>
        <xdr:cNvPr id="413" name="楕円 412">
          <a:extLst>
            <a:ext uri="{FF2B5EF4-FFF2-40B4-BE49-F238E27FC236}">
              <a16:creationId xmlns:a16="http://schemas.microsoft.com/office/drawing/2014/main" id="{00000000-0008-0000-0E00-00009D010000}"/>
            </a:ext>
          </a:extLst>
        </xdr:cNvPr>
        <xdr:cNvSpPr/>
      </xdr:nvSpPr>
      <xdr:spPr>
        <a:xfrm>
          <a:off x="13652500" y="560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2722</xdr:rowOff>
    </xdr:from>
    <xdr:to>
      <xdr:col>76</xdr:col>
      <xdr:colOff>114300</xdr:colOff>
      <xdr:row>33</xdr:row>
      <xdr:rowOff>2722</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a:off x="13703300" y="56605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103431</xdr:rowOff>
    </xdr:from>
    <xdr:ext cx="405111" cy="259045"/>
    <xdr:sp macro="" textlink="">
      <xdr:nvSpPr>
        <xdr:cNvPr id="415" name="n_1aveValue【認定こども園・幼稚園・保育所】&#10;有形固定資産減価償却率">
          <a:extLst>
            <a:ext uri="{FF2B5EF4-FFF2-40B4-BE49-F238E27FC236}">
              <a16:creationId xmlns:a16="http://schemas.microsoft.com/office/drawing/2014/main" id="{00000000-0008-0000-0E00-00009F010000}"/>
            </a:ext>
          </a:extLst>
        </xdr:cNvPr>
        <xdr:cNvSpPr txBox="1"/>
      </xdr:nvSpPr>
      <xdr:spPr>
        <a:xfrm>
          <a:off x="15266044" y="6447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69141</xdr:rowOff>
    </xdr:from>
    <xdr:ext cx="405111" cy="259045"/>
    <xdr:sp macro="" textlink="">
      <xdr:nvSpPr>
        <xdr:cNvPr id="416" name="n_2aveValue【認定こども園・幼稚園・保育所】&#10;有形固定資産減価償却率">
          <a:extLst>
            <a:ext uri="{FF2B5EF4-FFF2-40B4-BE49-F238E27FC236}">
              <a16:creationId xmlns:a16="http://schemas.microsoft.com/office/drawing/2014/main" id="{00000000-0008-0000-0E00-0000A0010000}"/>
            </a:ext>
          </a:extLst>
        </xdr:cNvPr>
        <xdr:cNvSpPr txBox="1"/>
      </xdr:nvSpPr>
      <xdr:spPr>
        <a:xfrm>
          <a:off x="14389744" y="641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80571</xdr:rowOff>
    </xdr:from>
    <xdr:ext cx="405111" cy="259045"/>
    <xdr:sp macro="" textlink="">
      <xdr:nvSpPr>
        <xdr:cNvPr id="417" name="n_3aveValue【認定こども園・幼稚園・保育所】&#10;有形固定資産減価償却率">
          <a:extLst>
            <a:ext uri="{FF2B5EF4-FFF2-40B4-BE49-F238E27FC236}">
              <a16:creationId xmlns:a16="http://schemas.microsoft.com/office/drawing/2014/main" id="{00000000-0008-0000-0E00-0000A1010000}"/>
            </a:ext>
          </a:extLst>
        </xdr:cNvPr>
        <xdr:cNvSpPr txBox="1"/>
      </xdr:nvSpPr>
      <xdr:spPr>
        <a:xfrm>
          <a:off x="13500744" y="642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31</xdr:row>
      <xdr:rowOff>70049</xdr:rowOff>
    </xdr:from>
    <xdr:ext cx="469744" cy="259045"/>
    <xdr:sp macro="" textlink="">
      <xdr:nvSpPr>
        <xdr:cNvPr id="418" name="n_1mainValue【認定こども園・幼稚園・保育所】&#10;有形固定資産減価償却率">
          <a:extLst>
            <a:ext uri="{FF2B5EF4-FFF2-40B4-BE49-F238E27FC236}">
              <a16:creationId xmlns:a16="http://schemas.microsoft.com/office/drawing/2014/main" id="{00000000-0008-0000-0E00-0000A2010000}"/>
            </a:ext>
          </a:extLst>
        </xdr:cNvPr>
        <xdr:cNvSpPr txBox="1"/>
      </xdr:nvSpPr>
      <xdr:spPr>
        <a:xfrm>
          <a:off x="15233727" y="538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31</xdr:row>
      <xdr:rowOff>70049</xdr:rowOff>
    </xdr:from>
    <xdr:ext cx="469744" cy="259045"/>
    <xdr:sp macro="" textlink="">
      <xdr:nvSpPr>
        <xdr:cNvPr id="419" name="n_2mainValue【認定こども園・幼稚園・保育所】&#10;有形固定資産減価償却率">
          <a:extLst>
            <a:ext uri="{FF2B5EF4-FFF2-40B4-BE49-F238E27FC236}">
              <a16:creationId xmlns:a16="http://schemas.microsoft.com/office/drawing/2014/main" id="{00000000-0008-0000-0E00-0000A3010000}"/>
            </a:ext>
          </a:extLst>
        </xdr:cNvPr>
        <xdr:cNvSpPr txBox="1"/>
      </xdr:nvSpPr>
      <xdr:spPr>
        <a:xfrm>
          <a:off x="14357427" y="538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31</xdr:row>
      <xdr:rowOff>70049</xdr:rowOff>
    </xdr:from>
    <xdr:ext cx="469744" cy="259045"/>
    <xdr:sp macro="" textlink="">
      <xdr:nvSpPr>
        <xdr:cNvPr id="420" name="n_3mainValue【認定こども園・幼稚園・保育所】&#10;有形固定資産減価償却率">
          <a:extLst>
            <a:ext uri="{FF2B5EF4-FFF2-40B4-BE49-F238E27FC236}">
              <a16:creationId xmlns:a16="http://schemas.microsoft.com/office/drawing/2014/main" id="{00000000-0008-0000-0E00-0000A4010000}"/>
            </a:ext>
          </a:extLst>
        </xdr:cNvPr>
        <xdr:cNvSpPr txBox="1"/>
      </xdr:nvSpPr>
      <xdr:spPr>
        <a:xfrm>
          <a:off x="13468427" y="538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1" name="正方形/長方形 420">
          <a:extLst>
            <a:ext uri="{FF2B5EF4-FFF2-40B4-BE49-F238E27FC236}">
              <a16:creationId xmlns:a16="http://schemas.microsoft.com/office/drawing/2014/main" id="{00000000-0008-0000-0E00-0000A5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2" name="正方形/長方形 421">
          <a:extLst>
            <a:ext uri="{FF2B5EF4-FFF2-40B4-BE49-F238E27FC236}">
              <a16:creationId xmlns:a16="http://schemas.microsoft.com/office/drawing/2014/main" id="{00000000-0008-0000-0E00-0000A6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3" name="正方形/長方形 422">
          <a:extLst>
            <a:ext uri="{FF2B5EF4-FFF2-40B4-BE49-F238E27FC236}">
              <a16:creationId xmlns:a16="http://schemas.microsoft.com/office/drawing/2014/main" id="{00000000-0008-0000-0E00-0000A7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4" name="正方形/長方形 423">
          <a:extLst>
            <a:ext uri="{FF2B5EF4-FFF2-40B4-BE49-F238E27FC236}">
              <a16:creationId xmlns:a16="http://schemas.microsoft.com/office/drawing/2014/main" id="{00000000-0008-0000-0E00-0000A8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5" name="正方形/長方形 424">
          <a:extLst>
            <a:ext uri="{FF2B5EF4-FFF2-40B4-BE49-F238E27FC236}">
              <a16:creationId xmlns:a16="http://schemas.microsoft.com/office/drawing/2014/main" id="{00000000-0008-0000-0E00-0000A9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6" name="正方形/長方形 425">
          <a:extLst>
            <a:ext uri="{FF2B5EF4-FFF2-40B4-BE49-F238E27FC236}">
              <a16:creationId xmlns:a16="http://schemas.microsoft.com/office/drawing/2014/main" id="{00000000-0008-0000-0E00-0000AA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7" name="正方形/長方形 426">
          <a:extLst>
            <a:ext uri="{FF2B5EF4-FFF2-40B4-BE49-F238E27FC236}">
              <a16:creationId xmlns:a16="http://schemas.microsoft.com/office/drawing/2014/main" id="{00000000-0008-0000-0E00-0000AB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8" name="正方形/長方形 427">
          <a:extLst>
            <a:ext uri="{FF2B5EF4-FFF2-40B4-BE49-F238E27FC236}">
              <a16:creationId xmlns:a16="http://schemas.microsoft.com/office/drawing/2014/main" id="{00000000-0008-0000-0E00-0000AC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0" name="直線コネクタ 429">
          <a:extLst>
            <a:ext uri="{FF2B5EF4-FFF2-40B4-BE49-F238E27FC236}">
              <a16:creationId xmlns:a16="http://schemas.microsoft.com/office/drawing/2014/main" id="{00000000-0008-0000-0E00-0000AE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34" name="テキスト ボックス 433">
          <a:extLst>
            <a:ext uri="{FF2B5EF4-FFF2-40B4-BE49-F238E27FC236}">
              <a16:creationId xmlns:a16="http://schemas.microsoft.com/office/drawing/2014/main" id="{00000000-0008-0000-0E00-0000B2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35" name="直線コネクタ 434">
          <a:extLst>
            <a:ext uri="{FF2B5EF4-FFF2-40B4-BE49-F238E27FC236}">
              <a16:creationId xmlns:a16="http://schemas.microsoft.com/office/drawing/2014/main" id="{00000000-0008-0000-0E00-0000B3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36" name="テキスト ボックス 435">
          <a:extLst>
            <a:ext uri="{FF2B5EF4-FFF2-40B4-BE49-F238E27FC236}">
              <a16:creationId xmlns:a16="http://schemas.microsoft.com/office/drawing/2014/main" id="{00000000-0008-0000-0E00-0000B4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37" name="直線コネクタ 436">
          <a:extLst>
            <a:ext uri="{FF2B5EF4-FFF2-40B4-BE49-F238E27FC236}">
              <a16:creationId xmlns:a16="http://schemas.microsoft.com/office/drawing/2014/main" id="{00000000-0008-0000-0E00-0000B5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38" name="テキスト ボックス 437">
          <a:extLst>
            <a:ext uri="{FF2B5EF4-FFF2-40B4-BE49-F238E27FC236}">
              <a16:creationId xmlns:a16="http://schemas.microsoft.com/office/drawing/2014/main" id="{00000000-0008-0000-0E00-0000B6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39" name="直線コネクタ 438">
          <a:extLst>
            <a:ext uri="{FF2B5EF4-FFF2-40B4-BE49-F238E27FC236}">
              <a16:creationId xmlns:a16="http://schemas.microsoft.com/office/drawing/2014/main" id="{00000000-0008-0000-0E00-0000B7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40" name="テキスト ボックス 439">
          <a:extLst>
            <a:ext uri="{FF2B5EF4-FFF2-40B4-BE49-F238E27FC236}">
              <a16:creationId xmlns:a16="http://schemas.microsoft.com/office/drawing/2014/main" id="{00000000-0008-0000-0E00-0000B8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1" name="直線コネクタ 440">
          <a:extLst>
            <a:ext uri="{FF2B5EF4-FFF2-40B4-BE49-F238E27FC236}">
              <a16:creationId xmlns:a16="http://schemas.microsoft.com/office/drawing/2014/main" id="{00000000-0008-0000-0E00-0000B9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2" name="テキスト ボックス 441">
          <a:extLst>
            <a:ext uri="{FF2B5EF4-FFF2-40B4-BE49-F238E27FC236}">
              <a16:creationId xmlns:a16="http://schemas.microsoft.com/office/drawing/2014/main" id="{00000000-0008-0000-0E00-0000BA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3" name="【認定こども園・幼稚園・保育所】&#10;一人当たり面積グラフ枠">
          <a:extLst>
            <a:ext uri="{FF2B5EF4-FFF2-40B4-BE49-F238E27FC236}">
              <a16:creationId xmlns:a16="http://schemas.microsoft.com/office/drawing/2014/main" id="{00000000-0008-0000-0E00-0000BB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129540</xdr:rowOff>
    </xdr:from>
    <xdr:to>
      <xdr:col>116</xdr:col>
      <xdr:colOff>62864</xdr:colOff>
      <xdr:row>42</xdr:row>
      <xdr:rowOff>7620</xdr:rowOff>
    </xdr:to>
    <xdr:cxnSp macro="">
      <xdr:nvCxnSpPr>
        <xdr:cNvPr id="444" name="直線コネクタ 443">
          <a:extLst>
            <a:ext uri="{FF2B5EF4-FFF2-40B4-BE49-F238E27FC236}">
              <a16:creationId xmlns:a16="http://schemas.microsoft.com/office/drawing/2014/main" id="{00000000-0008-0000-0E00-0000BC010000}"/>
            </a:ext>
          </a:extLst>
        </xdr:cNvPr>
        <xdr:cNvCxnSpPr/>
      </xdr:nvCxnSpPr>
      <xdr:spPr>
        <a:xfrm flipV="1">
          <a:off x="22160864" y="578739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11447</xdr:rowOff>
    </xdr:from>
    <xdr:ext cx="469744" cy="259045"/>
    <xdr:sp macro="" textlink="">
      <xdr:nvSpPr>
        <xdr:cNvPr id="445" name="【認定こども園・幼稚園・保育所】&#10;一人当たり面積最小値テキスト">
          <a:extLst>
            <a:ext uri="{FF2B5EF4-FFF2-40B4-BE49-F238E27FC236}">
              <a16:creationId xmlns:a16="http://schemas.microsoft.com/office/drawing/2014/main" id="{00000000-0008-0000-0E00-0000BD010000}"/>
            </a:ext>
          </a:extLst>
        </xdr:cNvPr>
        <xdr:cNvSpPr txBox="1"/>
      </xdr:nvSpPr>
      <xdr:spPr>
        <a:xfrm>
          <a:off x="22199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7620</xdr:rowOff>
    </xdr:from>
    <xdr:to>
      <xdr:col>116</xdr:col>
      <xdr:colOff>152400</xdr:colOff>
      <xdr:row>42</xdr:row>
      <xdr:rowOff>7620</xdr:rowOff>
    </xdr:to>
    <xdr:cxnSp macro="">
      <xdr:nvCxnSpPr>
        <xdr:cNvPr id="446" name="直線コネクタ 445">
          <a:extLst>
            <a:ext uri="{FF2B5EF4-FFF2-40B4-BE49-F238E27FC236}">
              <a16:creationId xmlns:a16="http://schemas.microsoft.com/office/drawing/2014/main" id="{00000000-0008-0000-0E00-0000BE010000}"/>
            </a:ext>
          </a:extLst>
        </xdr:cNvPr>
        <xdr:cNvCxnSpPr/>
      </xdr:nvCxnSpPr>
      <xdr:spPr>
        <a:xfrm>
          <a:off x="22072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76217</xdr:rowOff>
    </xdr:from>
    <xdr:ext cx="469744" cy="259045"/>
    <xdr:sp macro="" textlink="">
      <xdr:nvSpPr>
        <xdr:cNvPr id="447" name="【認定こども園・幼稚園・保育所】&#10;一人当たり面積最大値テキスト">
          <a:extLst>
            <a:ext uri="{FF2B5EF4-FFF2-40B4-BE49-F238E27FC236}">
              <a16:creationId xmlns:a16="http://schemas.microsoft.com/office/drawing/2014/main" id="{00000000-0008-0000-0E00-0000BF010000}"/>
            </a:ext>
          </a:extLst>
        </xdr:cNvPr>
        <xdr:cNvSpPr txBox="1"/>
      </xdr:nvSpPr>
      <xdr:spPr>
        <a:xfrm>
          <a:off x="22199600" y="556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129540</xdr:rowOff>
    </xdr:from>
    <xdr:to>
      <xdr:col>116</xdr:col>
      <xdr:colOff>152400</xdr:colOff>
      <xdr:row>33</xdr:row>
      <xdr:rowOff>129540</xdr:rowOff>
    </xdr:to>
    <xdr:cxnSp macro="">
      <xdr:nvCxnSpPr>
        <xdr:cNvPr id="448" name="直線コネクタ 447">
          <a:extLst>
            <a:ext uri="{FF2B5EF4-FFF2-40B4-BE49-F238E27FC236}">
              <a16:creationId xmlns:a16="http://schemas.microsoft.com/office/drawing/2014/main" id="{00000000-0008-0000-0E00-0000C0010000}"/>
            </a:ext>
          </a:extLst>
        </xdr:cNvPr>
        <xdr:cNvCxnSpPr/>
      </xdr:nvCxnSpPr>
      <xdr:spPr>
        <a:xfrm>
          <a:off x="22072600" y="578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44467</xdr:rowOff>
    </xdr:from>
    <xdr:ext cx="469744" cy="259045"/>
    <xdr:sp macro="" textlink="">
      <xdr:nvSpPr>
        <xdr:cNvPr id="449" name="【認定こども園・幼稚園・保育所】&#10;一人当たり面積平均値テキスト">
          <a:extLst>
            <a:ext uri="{FF2B5EF4-FFF2-40B4-BE49-F238E27FC236}">
              <a16:creationId xmlns:a16="http://schemas.microsoft.com/office/drawing/2014/main" id="{00000000-0008-0000-0E00-0000C1010000}"/>
            </a:ext>
          </a:extLst>
        </xdr:cNvPr>
        <xdr:cNvSpPr txBox="1"/>
      </xdr:nvSpPr>
      <xdr:spPr>
        <a:xfrm>
          <a:off x="22199600" y="6559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21590</xdr:rowOff>
    </xdr:from>
    <xdr:to>
      <xdr:col>116</xdr:col>
      <xdr:colOff>114300</xdr:colOff>
      <xdr:row>39</xdr:row>
      <xdr:rowOff>123190</xdr:rowOff>
    </xdr:to>
    <xdr:sp macro="" textlink="">
      <xdr:nvSpPr>
        <xdr:cNvPr id="450" name="フローチャート: 判断 449">
          <a:extLst>
            <a:ext uri="{FF2B5EF4-FFF2-40B4-BE49-F238E27FC236}">
              <a16:creationId xmlns:a16="http://schemas.microsoft.com/office/drawing/2014/main" id="{00000000-0008-0000-0E00-0000C2010000}"/>
            </a:ext>
          </a:extLst>
        </xdr:cNvPr>
        <xdr:cNvSpPr/>
      </xdr:nvSpPr>
      <xdr:spPr>
        <a:xfrm>
          <a:off x="221107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17780</xdr:rowOff>
    </xdr:from>
    <xdr:to>
      <xdr:col>112</xdr:col>
      <xdr:colOff>38100</xdr:colOff>
      <xdr:row>39</xdr:row>
      <xdr:rowOff>119380</xdr:rowOff>
    </xdr:to>
    <xdr:sp macro="" textlink="">
      <xdr:nvSpPr>
        <xdr:cNvPr id="451" name="フローチャート: 判断 450">
          <a:extLst>
            <a:ext uri="{FF2B5EF4-FFF2-40B4-BE49-F238E27FC236}">
              <a16:creationId xmlns:a16="http://schemas.microsoft.com/office/drawing/2014/main" id="{00000000-0008-0000-0E00-0000C3010000}"/>
            </a:ext>
          </a:extLst>
        </xdr:cNvPr>
        <xdr:cNvSpPr/>
      </xdr:nvSpPr>
      <xdr:spPr>
        <a:xfrm>
          <a:off x="21272500" y="670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120650</xdr:rowOff>
    </xdr:from>
    <xdr:to>
      <xdr:col>107</xdr:col>
      <xdr:colOff>101600</xdr:colOff>
      <xdr:row>39</xdr:row>
      <xdr:rowOff>50800</xdr:rowOff>
    </xdr:to>
    <xdr:sp macro="" textlink="">
      <xdr:nvSpPr>
        <xdr:cNvPr id="452" name="フローチャート: 判断 451">
          <a:extLst>
            <a:ext uri="{FF2B5EF4-FFF2-40B4-BE49-F238E27FC236}">
              <a16:creationId xmlns:a16="http://schemas.microsoft.com/office/drawing/2014/main" id="{00000000-0008-0000-0E00-0000C4010000}"/>
            </a:ext>
          </a:extLst>
        </xdr:cNvPr>
        <xdr:cNvSpPr/>
      </xdr:nvSpPr>
      <xdr:spPr>
        <a:xfrm>
          <a:off x="203835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139700</xdr:rowOff>
    </xdr:from>
    <xdr:to>
      <xdr:col>102</xdr:col>
      <xdr:colOff>165100</xdr:colOff>
      <xdr:row>39</xdr:row>
      <xdr:rowOff>69850</xdr:rowOff>
    </xdr:to>
    <xdr:sp macro="" textlink="">
      <xdr:nvSpPr>
        <xdr:cNvPr id="453" name="フローチャート: 判断 452">
          <a:extLst>
            <a:ext uri="{FF2B5EF4-FFF2-40B4-BE49-F238E27FC236}">
              <a16:creationId xmlns:a16="http://schemas.microsoft.com/office/drawing/2014/main" id="{00000000-0008-0000-0E00-0000C5010000}"/>
            </a:ext>
          </a:extLst>
        </xdr:cNvPr>
        <xdr:cNvSpPr/>
      </xdr:nvSpPr>
      <xdr:spPr>
        <a:xfrm>
          <a:off x="19494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4" name="テキスト ボックス 453">
          <a:extLst>
            <a:ext uri="{FF2B5EF4-FFF2-40B4-BE49-F238E27FC236}">
              <a16:creationId xmlns:a16="http://schemas.microsoft.com/office/drawing/2014/main" id="{00000000-0008-0000-0E00-0000C6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5" name="テキスト ボックス 454">
          <a:extLst>
            <a:ext uri="{FF2B5EF4-FFF2-40B4-BE49-F238E27FC236}">
              <a16:creationId xmlns:a16="http://schemas.microsoft.com/office/drawing/2014/main" id="{00000000-0008-0000-0E00-0000C7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6" name="テキスト ボックス 455">
          <a:extLst>
            <a:ext uri="{FF2B5EF4-FFF2-40B4-BE49-F238E27FC236}">
              <a16:creationId xmlns:a16="http://schemas.microsoft.com/office/drawing/2014/main" id="{00000000-0008-0000-0E00-0000C8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7" name="テキスト ボックス 456">
          <a:extLst>
            <a:ext uri="{FF2B5EF4-FFF2-40B4-BE49-F238E27FC236}">
              <a16:creationId xmlns:a16="http://schemas.microsoft.com/office/drawing/2014/main" id="{00000000-0008-0000-0E00-0000C9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8" name="テキスト ボックス 457">
          <a:extLst>
            <a:ext uri="{FF2B5EF4-FFF2-40B4-BE49-F238E27FC236}">
              <a16:creationId xmlns:a16="http://schemas.microsoft.com/office/drawing/2014/main" id="{00000000-0008-0000-0E00-0000CA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40640</xdr:rowOff>
    </xdr:from>
    <xdr:to>
      <xdr:col>116</xdr:col>
      <xdr:colOff>114300</xdr:colOff>
      <xdr:row>41</xdr:row>
      <xdr:rowOff>142240</xdr:rowOff>
    </xdr:to>
    <xdr:sp macro="" textlink="">
      <xdr:nvSpPr>
        <xdr:cNvPr id="459" name="楕円 458">
          <a:extLst>
            <a:ext uri="{FF2B5EF4-FFF2-40B4-BE49-F238E27FC236}">
              <a16:creationId xmlns:a16="http://schemas.microsoft.com/office/drawing/2014/main" id="{00000000-0008-0000-0E00-0000CB010000}"/>
            </a:ext>
          </a:extLst>
        </xdr:cNvPr>
        <xdr:cNvSpPr/>
      </xdr:nvSpPr>
      <xdr:spPr>
        <a:xfrm>
          <a:off x="22110700" y="707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127017</xdr:rowOff>
    </xdr:from>
    <xdr:ext cx="469744" cy="259045"/>
    <xdr:sp macro="" textlink="">
      <xdr:nvSpPr>
        <xdr:cNvPr id="460" name="【認定こども園・幼稚園・保育所】&#10;一人当たり面積該当値テキスト">
          <a:extLst>
            <a:ext uri="{FF2B5EF4-FFF2-40B4-BE49-F238E27FC236}">
              <a16:creationId xmlns:a16="http://schemas.microsoft.com/office/drawing/2014/main" id="{00000000-0008-0000-0E00-0000CC010000}"/>
            </a:ext>
          </a:extLst>
        </xdr:cNvPr>
        <xdr:cNvSpPr txBox="1"/>
      </xdr:nvSpPr>
      <xdr:spPr>
        <a:xfrm>
          <a:off x="22199600" y="698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40640</xdr:rowOff>
    </xdr:from>
    <xdr:to>
      <xdr:col>112</xdr:col>
      <xdr:colOff>38100</xdr:colOff>
      <xdr:row>41</xdr:row>
      <xdr:rowOff>142240</xdr:rowOff>
    </xdr:to>
    <xdr:sp macro="" textlink="">
      <xdr:nvSpPr>
        <xdr:cNvPr id="461" name="楕円 460">
          <a:extLst>
            <a:ext uri="{FF2B5EF4-FFF2-40B4-BE49-F238E27FC236}">
              <a16:creationId xmlns:a16="http://schemas.microsoft.com/office/drawing/2014/main" id="{00000000-0008-0000-0E00-0000CD010000}"/>
            </a:ext>
          </a:extLst>
        </xdr:cNvPr>
        <xdr:cNvSpPr/>
      </xdr:nvSpPr>
      <xdr:spPr>
        <a:xfrm>
          <a:off x="21272500" y="707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91440</xdr:rowOff>
    </xdr:from>
    <xdr:to>
      <xdr:col>116</xdr:col>
      <xdr:colOff>63500</xdr:colOff>
      <xdr:row>41</xdr:row>
      <xdr:rowOff>91440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21323300" y="71208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40640</xdr:rowOff>
    </xdr:from>
    <xdr:to>
      <xdr:col>107</xdr:col>
      <xdr:colOff>101600</xdr:colOff>
      <xdr:row>41</xdr:row>
      <xdr:rowOff>142240</xdr:rowOff>
    </xdr:to>
    <xdr:sp macro="" textlink="">
      <xdr:nvSpPr>
        <xdr:cNvPr id="463" name="楕円 462">
          <a:extLst>
            <a:ext uri="{FF2B5EF4-FFF2-40B4-BE49-F238E27FC236}">
              <a16:creationId xmlns:a16="http://schemas.microsoft.com/office/drawing/2014/main" id="{00000000-0008-0000-0E00-0000CF010000}"/>
            </a:ext>
          </a:extLst>
        </xdr:cNvPr>
        <xdr:cNvSpPr/>
      </xdr:nvSpPr>
      <xdr:spPr>
        <a:xfrm>
          <a:off x="20383500" y="707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91440</xdr:rowOff>
    </xdr:from>
    <xdr:to>
      <xdr:col>111</xdr:col>
      <xdr:colOff>177800</xdr:colOff>
      <xdr:row>41</xdr:row>
      <xdr:rowOff>91440</xdr:rowOff>
    </xdr:to>
    <xdr:cxnSp macro="">
      <xdr:nvCxnSpPr>
        <xdr:cNvPr id="464" name="直線コネクタ 463">
          <a:extLst>
            <a:ext uri="{FF2B5EF4-FFF2-40B4-BE49-F238E27FC236}">
              <a16:creationId xmlns:a16="http://schemas.microsoft.com/office/drawing/2014/main" id="{00000000-0008-0000-0E00-0000D0010000}"/>
            </a:ext>
          </a:extLst>
        </xdr:cNvPr>
        <xdr:cNvCxnSpPr/>
      </xdr:nvCxnSpPr>
      <xdr:spPr>
        <a:xfrm>
          <a:off x="20434300" y="71208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40640</xdr:rowOff>
    </xdr:from>
    <xdr:to>
      <xdr:col>102</xdr:col>
      <xdr:colOff>165100</xdr:colOff>
      <xdr:row>41</xdr:row>
      <xdr:rowOff>142240</xdr:rowOff>
    </xdr:to>
    <xdr:sp macro="" textlink="">
      <xdr:nvSpPr>
        <xdr:cNvPr id="465" name="楕円 464">
          <a:extLst>
            <a:ext uri="{FF2B5EF4-FFF2-40B4-BE49-F238E27FC236}">
              <a16:creationId xmlns:a16="http://schemas.microsoft.com/office/drawing/2014/main" id="{00000000-0008-0000-0E00-0000D1010000}"/>
            </a:ext>
          </a:extLst>
        </xdr:cNvPr>
        <xdr:cNvSpPr/>
      </xdr:nvSpPr>
      <xdr:spPr>
        <a:xfrm>
          <a:off x="19494500" y="707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91440</xdr:rowOff>
    </xdr:from>
    <xdr:to>
      <xdr:col>107</xdr:col>
      <xdr:colOff>50800</xdr:colOff>
      <xdr:row>41</xdr:row>
      <xdr:rowOff>91440</xdr:rowOff>
    </xdr:to>
    <xdr:cxnSp macro="">
      <xdr:nvCxnSpPr>
        <xdr:cNvPr id="466" name="直線コネクタ 465">
          <a:extLst>
            <a:ext uri="{FF2B5EF4-FFF2-40B4-BE49-F238E27FC236}">
              <a16:creationId xmlns:a16="http://schemas.microsoft.com/office/drawing/2014/main" id="{00000000-0008-0000-0E00-0000D2010000}"/>
            </a:ext>
          </a:extLst>
        </xdr:cNvPr>
        <xdr:cNvCxnSpPr/>
      </xdr:nvCxnSpPr>
      <xdr:spPr>
        <a:xfrm>
          <a:off x="19545300" y="71208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135907</xdr:rowOff>
    </xdr:from>
    <xdr:ext cx="469744" cy="259045"/>
    <xdr:sp macro="" textlink="">
      <xdr:nvSpPr>
        <xdr:cNvPr id="467" name="n_1aveValue【認定こども園・幼稚園・保育所】&#10;一人当たり面積">
          <a:extLst>
            <a:ext uri="{FF2B5EF4-FFF2-40B4-BE49-F238E27FC236}">
              <a16:creationId xmlns:a16="http://schemas.microsoft.com/office/drawing/2014/main" id="{00000000-0008-0000-0E00-0000D3010000}"/>
            </a:ext>
          </a:extLst>
        </xdr:cNvPr>
        <xdr:cNvSpPr txBox="1"/>
      </xdr:nvSpPr>
      <xdr:spPr>
        <a:xfrm>
          <a:off x="21075727"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67327</xdr:rowOff>
    </xdr:from>
    <xdr:ext cx="469744" cy="259045"/>
    <xdr:sp macro="" textlink="">
      <xdr:nvSpPr>
        <xdr:cNvPr id="468" name="n_2aveValue【認定こども園・幼稚園・保育所】&#10;一人当たり面積">
          <a:extLst>
            <a:ext uri="{FF2B5EF4-FFF2-40B4-BE49-F238E27FC236}">
              <a16:creationId xmlns:a16="http://schemas.microsoft.com/office/drawing/2014/main" id="{00000000-0008-0000-0E00-0000D4010000}"/>
            </a:ext>
          </a:extLst>
        </xdr:cNvPr>
        <xdr:cNvSpPr txBox="1"/>
      </xdr:nvSpPr>
      <xdr:spPr>
        <a:xfrm>
          <a:off x="20199427" y="641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86377</xdr:rowOff>
    </xdr:from>
    <xdr:ext cx="469744" cy="259045"/>
    <xdr:sp macro="" textlink="">
      <xdr:nvSpPr>
        <xdr:cNvPr id="469" name="n_3aveValue【認定こども園・幼稚園・保育所】&#10;一人当たり面積">
          <a:extLst>
            <a:ext uri="{FF2B5EF4-FFF2-40B4-BE49-F238E27FC236}">
              <a16:creationId xmlns:a16="http://schemas.microsoft.com/office/drawing/2014/main" id="{00000000-0008-0000-0E00-0000D5010000}"/>
            </a:ext>
          </a:extLst>
        </xdr:cNvPr>
        <xdr:cNvSpPr txBox="1"/>
      </xdr:nvSpPr>
      <xdr:spPr>
        <a:xfrm>
          <a:off x="19310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133367</xdr:rowOff>
    </xdr:from>
    <xdr:ext cx="469744" cy="259045"/>
    <xdr:sp macro="" textlink="">
      <xdr:nvSpPr>
        <xdr:cNvPr id="470" name="n_1mainValue【認定こども園・幼稚園・保育所】&#10;一人当たり面積">
          <a:extLst>
            <a:ext uri="{FF2B5EF4-FFF2-40B4-BE49-F238E27FC236}">
              <a16:creationId xmlns:a16="http://schemas.microsoft.com/office/drawing/2014/main" id="{00000000-0008-0000-0E00-0000D6010000}"/>
            </a:ext>
          </a:extLst>
        </xdr:cNvPr>
        <xdr:cNvSpPr txBox="1"/>
      </xdr:nvSpPr>
      <xdr:spPr>
        <a:xfrm>
          <a:off x="21075727" y="716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133367</xdr:rowOff>
    </xdr:from>
    <xdr:ext cx="469744" cy="259045"/>
    <xdr:sp macro="" textlink="">
      <xdr:nvSpPr>
        <xdr:cNvPr id="471" name="n_2mainValue【認定こども園・幼稚園・保育所】&#10;一人当たり面積">
          <a:extLst>
            <a:ext uri="{FF2B5EF4-FFF2-40B4-BE49-F238E27FC236}">
              <a16:creationId xmlns:a16="http://schemas.microsoft.com/office/drawing/2014/main" id="{00000000-0008-0000-0E00-0000D7010000}"/>
            </a:ext>
          </a:extLst>
        </xdr:cNvPr>
        <xdr:cNvSpPr txBox="1"/>
      </xdr:nvSpPr>
      <xdr:spPr>
        <a:xfrm>
          <a:off x="20199427" y="716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133367</xdr:rowOff>
    </xdr:from>
    <xdr:ext cx="469744" cy="259045"/>
    <xdr:sp macro="" textlink="">
      <xdr:nvSpPr>
        <xdr:cNvPr id="472" name="n_3mainValue【認定こども園・幼稚園・保育所】&#10;一人当たり面積">
          <a:extLst>
            <a:ext uri="{FF2B5EF4-FFF2-40B4-BE49-F238E27FC236}">
              <a16:creationId xmlns:a16="http://schemas.microsoft.com/office/drawing/2014/main" id="{00000000-0008-0000-0E00-0000D8010000}"/>
            </a:ext>
          </a:extLst>
        </xdr:cNvPr>
        <xdr:cNvSpPr txBox="1"/>
      </xdr:nvSpPr>
      <xdr:spPr>
        <a:xfrm>
          <a:off x="19310427" y="716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3" name="正方形/長方形 472">
          <a:extLst>
            <a:ext uri="{FF2B5EF4-FFF2-40B4-BE49-F238E27FC236}">
              <a16:creationId xmlns:a16="http://schemas.microsoft.com/office/drawing/2014/main" id="{00000000-0008-0000-0E00-0000D9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4" name="正方形/長方形 473">
          <a:extLst>
            <a:ext uri="{FF2B5EF4-FFF2-40B4-BE49-F238E27FC236}">
              <a16:creationId xmlns:a16="http://schemas.microsoft.com/office/drawing/2014/main" id="{00000000-0008-0000-0E00-0000DA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5" name="正方形/長方形 474">
          <a:extLst>
            <a:ext uri="{FF2B5EF4-FFF2-40B4-BE49-F238E27FC236}">
              <a16:creationId xmlns:a16="http://schemas.microsoft.com/office/drawing/2014/main" id="{00000000-0008-0000-0E00-0000DB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6" name="正方形/長方形 475">
          <a:extLst>
            <a:ext uri="{FF2B5EF4-FFF2-40B4-BE49-F238E27FC236}">
              <a16:creationId xmlns:a16="http://schemas.microsoft.com/office/drawing/2014/main" id="{00000000-0008-0000-0E00-0000DC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7" name="正方形/長方形 476">
          <a:extLst>
            <a:ext uri="{FF2B5EF4-FFF2-40B4-BE49-F238E27FC236}">
              <a16:creationId xmlns:a16="http://schemas.microsoft.com/office/drawing/2014/main" id="{00000000-0008-0000-0E00-0000DD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8" name="正方形/長方形 477">
          <a:extLst>
            <a:ext uri="{FF2B5EF4-FFF2-40B4-BE49-F238E27FC236}">
              <a16:creationId xmlns:a16="http://schemas.microsoft.com/office/drawing/2014/main" id="{00000000-0008-0000-0E00-0000DE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9" name="正方形/長方形 478">
          <a:extLst>
            <a:ext uri="{FF2B5EF4-FFF2-40B4-BE49-F238E27FC236}">
              <a16:creationId xmlns:a16="http://schemas.microsoft.com/office/drawing/2014/main" id="{00000000-0008-0000-0E00-0000DF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0" name="正方形/長方形 479">
          <a:extLst>
            <a:ext uri="{FF2B5EF4-FFF2-40B4-BE49-F238E27FC236}">
              <a16:creationId xmlns:a16="http://schemas.microsoft.com/office/drawing/2014/main" id="{00000000-0008-0000-0E00-0000E0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1" name="テキスト ボックス 480">
          <a:extLst>
            <a:ext uri="{FF2B5EF4-FFF2-40B4-BE49-F238E27FC236}">
              <a16:creationId xmlns:a16="http://schemas.microsoft.com/office/drawing/2014/main" id="{00000000-0008-0000-0E00-0000E1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2" name="直線コネクタ 481">
          <a:extLst>
            <a:ext uri="{FF2B5EF4-FFF2-40B4-BE49-F238E27FC236}">
              <a16:creationId xmlns:a16="http://schemas.microsoft.com/office/drawing/2014/main" id="{00000000-0008-0000-0E00-0000E2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83" name="テキスト ボックス 482">
          <a:extLst>
            <a:ext uri="{FF2B5EF4-FFF2-40B4-BE49-F238E27FC236}">
              <a16:creationId xmlns:a16="http://schemas.microsoft.com/office/drawing/2014/main" id="{00000000-0008-0000-0E00-0000E3010000}"/>
            </a:ext>
          </a:extLst>
        </xdr:cNvPr>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4" name="直線コネクタ 483">
          <a:extLst>
            <a:ext uri="{FF2B5EF4-FFF2-40B4-BE49-F238E27FC236}">
              <a16:creationId xmlns:a16="http://schemas.microsoft.com/office/drawing/2014/main" id="{00000000-0008-0000-0E00-0000E401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85" name="テキスト ボックス 484">
          <a:extLst>
            <a:ext uri="{FF2B5EF4-FFF2-40B4-BE49-F238E27FC236}">
              <a16:creationId xmlns:a16="http://schemas.microsoft.com/office/drawing/2014/main" id="{00000000-0008-0000-0E00-0000E5010000}"/>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86" name="直線コネクタ 485">
          <a:extLst>
            <a:ext uri="{FF2B5EF4-FFF2-40B4-BE49-F238E27FC236}">
              <a16:creationId xmlns:a16="http://schemas.microsoft.com/office/drawing/2014/main" id="{00000000-0008-0000-0E00-0000E601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0" name="直線コネクタ 489">
          <a:extLst>
            <a:ext uri="{FF2B5EF4-FFF2-40B4-BE49-F238E27FC236}">
              <a16:creationId xmlns:a16="http://schemas.microsoft.com/office/drawing/2014/main" id="{00000000-0008-0000-0E00-0000EA01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1" name="テキスト ボックス 490">
          <a:extLst>
            <a:ext uri="{FF2B5EF4-FFF2-40B4-BE49-F238E27FC236}">
              <a16:creationId xmlns:a16="http://schemas.microsoft.com/office/drawing/2014/main" id="{00000000-0008-0000-0E00-0000EB01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92" name="直線コネクタ 491">
          <a:extLst>
            <a:ext uri="{FF2B5EF4-FFF2-40B4-BE49-F238E27FC236}">
              <a16:creationId xmlns:a16="http://schemas.microsoft.com/office/drawing/2014/main" id="{00000000-0008-0000-0E00-0000EC01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93" name="テキスト ボックス 492">
          <a:extLst>
            <a:ext uri="{FF2B5EF4-FFF2-40B4-BE49-F238E27FC236}">
              <a16:creationId xmlns:a16="http://schemas.microsoft.com/office/drawing/2014/main" id="{00000000-0008-0000-0E00-0000ED010000}"/>
            </a:ext>
          </a:extLst>
        </xdr:cNvPr>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95" name="テキスト ボックス 494">
          <a:extLst>
            <a:ext uri="{FF2B5EF4-FFF2-40B4-BE49-F238E27FC236}">
              <a16:creationId xmlns:a16="http://schemas.microsoft.com/office/drawing/2014/main" id="{00000000-0008-0000-0E00-0000EF010000}"/>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6" name="【学校施設】&#10;有形固定資産減価償却率グラフ枠">
          <a:extLst>
            <a:ext uri="{FF2B5EF4-FFF2-40B4-BE49-F238E27FC236}">
              <a16:creationId xmlns:a16="http://schemas.microsoft.com/office/drawing/2014/main" id="{00000000-0008-0000-0E00-0000F0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91440</xdr:rowOff>
    </xdr:from>
    <xdr:to>
      <xdr:col>85</xdr:col>
      <xdr:colOff>126364</xdr:colOff>
      <xdr:row>63</xdr:row>
      <xdr:rowOff>123825</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flipV="1">
          <a:off x="16318864" y="9692640"/>
          <a:ext cx="0" cy="1232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127652</xdr:rowOff>
    </xdr:from>
    <xdr:ext cx="405111" cy="259045"/>
    <xdr:sp macro="" textlink="">
      <xdr:nvSpPr>
        <xdr:cNvPr id="498" name="【学校施設】&#10;有形固定資産減価償却率最小値テキスト">
          <a:extLst>
            <a:ext uri="{FF2B5EF4-FFF2-40B4-BE49-F238E27FC236}">
              <a16:creationId xmlns:a16="http://schemas.microsoft.com/office/drawing/2014/main" id="{00000000-0008-0000-0E00-0000F2010000}"/>
            </a:ext>
          </a:extLst>
        </xdr:cNvPr>
        <xdr:cNvSpPr txBox="1"/>
      </xdr:nvSpPr>
      <xdr:spPr>
        <a:xfrm>
          <a:off x="16357600" y="1092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123825</xdr:rowOff>
    </xdr:from>
    <xdr:to>
      <xdr:col>86</xdr:col>
      <xdr:colOff>25400</xdr:colOff>
      <xdr:row>63</xdr:row>
      <xdr:rowOff>123825</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16230600" y="10925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38117</xdr:rowOff>
    </xdr:from>
    <xdr:ext cx="405111" cy="259045"/>
    <xdr:sp macro="" textlink="">
      <xdr:nvSpPr>
        <xdr:cNvPr id="500" name="【学校施設】&#10;有形固定資産減価償却率最大値テキスト">
          <a:extLst>
            <a:ext uri="{FF2B5EF4-FFF2-40B4-BE49-F238E27FC236}">
              <a16:creationId xmlns:a16="http://schemas.microsoft.com/office/drawing/2014/main" id="{00000000-0008-0000-0E00-0000F4010000}"/>
            </a:ext>
          </a:extLst>
        </xdr:cNvPr>
        <xdr:cNvSpPr txBox="1"/>
      </xdr:nvSpPr>
      <xdr:spPr>
        <a:xfrm>
          <a:off x="16357600" y="9467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91440</xdr:rowOff>
    </xdr:from>
    <xdr:to>
      <xdr:col>86</xdr:col>
      <xdr:colOff>25400</xdr:colOff>
      <xdr:row>56</xdr:row>
      <xdr:rowOff>91440</xdr:rowOff>
    </xdr:to>
    <xdr:cxnSp macro="">
      <xdr:nvCxnSpPr>
        <xdr:cNvPr id="501" name="直線コネクタ 500">
          <a:extLst>
            <a:ext uri="{FF2B5EF4-FFF2-40B4-BE49-F238E27FC236}">
              <a16:creationId xmlns:a16="http://schemas.microsoft.com/office/drawing/2014/main" id="{00000000-0008-0000-0E00-0000F5010000}"/>
            </a:ext>
          </a:extLst>
        </xdr:cNvPr>
        <xdr:cNvCxnSpPr/>
      </xdr:nvCxnSpPr>
      <xdr:spPr>
        <a:xfrm>
          <a:off x="16230600" y="969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49547</xdr:rowOff>
    </xdr:from>
    <xdr:ext cx="405111" cy="259045"/>
    <xdr:sp macro="" textlink="">
      <xdr:nvSpPr>
        <xdr:cNvPr id="502" name="【学校施設】&#10;有形固定資産減価償却率平均値テキスト">
          <a:extLst>
            <a:ext uri="{FF2B5EF4-FFF2-40B4-BE49-F238E27FC236}">
              <a16:creationId xmlns:a16="http://schemas.microsoft.com/office/drawing/2014/main" id="{00000000-0008-0000-0E00-0000F6010000}"/>
            </a:ext>
          </a:extLst>
        </xdr:cNvPr>
        <xdr:cNvSpPr txBox="1"/>
      </xdr:nvSpPr>
      <xdr:spPr>
        <a:xfrm>
          <a:off x="16357600" y="10165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71120</xdr:rowOff>
    </xdr:from>
    <xdr:to>
      <xdr:col>85</xdr:col>
      <xdr:colOff>177800</xdr:colOff>
      <xdr:row>60</xdr:row>
      <xdr:rowOff>1270</xdr:rowOff>
    </xdr:to>
    <xdr:sp macro="" textlink="">
      <xdr:nvSpPr>
        <xdr:cNvPr id="503" name="フローチャート: 判断 502">
          <a:extLst>
            <a:ext uri="{FF2B5EF4-FFF2-40B4-BE49-F238E27FC236}">
              <a16:creationId xmlns:a16="http://schemas.microsoft.com/office/drawing/2014/main" id="{00000000-0008-0000-0E00-0000F7010000}"/>
            </a:ext>
          </a:extLst>
        </xdr:cNvPr>
        <xdr:cNvSpPr/>
      </xdr:nvSpPr>
      <xdr:spPr>
        <a:xfrm>
          <a:off x="162687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92075</xdr:rowOff>
    </xdr:from>
    <xdr:to>
      <xdr:col>81</xdr:col>
      <xdr:colOff>101600</xdr:colOff>
      <xdr:row>60</xdr:row>
      <xdr:rowOff>22225</xdr:rowOff>
    </xdr:to>
    <xdr:sp macro="" textlink="">
      <xdr:nvSpPr>
        <xdr:cNvPr id="504" name="フローチャート: 判断 503">
          <a:extLst>
            <a:ext uri="{FF2B5EF4-FFF2-40B4-BE49-F238E27FC236}">
              <a16:creationId xmlns:a16="http://schemas.microsoft.com/office/drawing/2014/main" id="{00000000-0008-0000-0E00-0000F8010000}"/>
            </a:ext>
          </a:extLst>
        </xdr:cNvPr>
        <xdr:cNvSpPr/>
      </xdr:nvSpPr>
      <xdr:spPr>
        <a:xfrm>
          <a:off x="15430500" y="102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95885</xdr:rowOff>
    </xdr:from>
    <xdr:to>
      <xdr:col>76</xdr:col>
      <xdr:colOff>165100</xdr:colOff>
      <xdr:row>60</xdr:row>
      <xdr:rowOff>26035</xdr:rowOff>
    </xdr:to>
    <xdr:sp macro="" textlink="">
      <xdr:nvSpPr>
        <xdr:cNvPr id="505" name="フローチャート: 判断 504">
          <a:extLst>
            <a:ext uri="{FF2B5EF4-FFF2-40B4-BE49-F238E27FC236}">
              <a16:creationId xmlns:a16="http://schemas.microsoft.com/office/drawing/2014/main" id="{00000000-0008-0000-0E00-0000F9010000}"/>
            </a:ext>
          </a:extLst>
        </xdr:cNvPr>
        <xdr:cNvSpPr/>
      </xdr:nvSpPr>
      <xdr:spPr>
        <a:xfrm>
          <a:off x="145415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103505</xdr:rowOff>
    </xdr:from>
    <xdr:to>
      <xdr:col>72</xdr:col>
      <xdr:colOff>38100</xdr:colOff>
      <xdr:row>60</xdr:row>
      <xdr:rowOff>33655</xdr:rowOff>
    </xdr:to>
    <xdr:sp macro="" textlink="">
      <xdr:nvSpPr>
        <xdr:cNvPr id="506" name="フローチャート: 判断 505">
          <a:extLst>
            <a:ext uri="{FF2B5EF4-FFF2-40B4-BE49-F238E27FC236}">
              <a16:creationId xmlns:a16="http://schemas.microsoft.com/office/drawing/2014/main" id="{00000000-0008-0000-0E00-0000FA010000}"/>
            </a:ext>
          </a:extLst>
        </xdr:cNvPr>
        <xdr:cNvSpPr/>
      </xdr:nvSpPr>
      <xdr:spPr>
        <a:xfrm>
          <a:off x="136525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00000000-0008-0000-0E00-0000FC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00000000-0008-0000-0E00-0000FE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97790</xdr:rowOff>
    </xdr:from>
    <xdr:to>
      <xdr:col>85</xdr:col>
      <xdr:colOff>177800</xdr:colOff>
      <xdr:row>58</xdr:row>
      <xdr:rowOff>27940</xdr:rowOff>
    </xdr:to>
    <xdr:sp macro="" textlink="">
      <xdr:nvSpPr>
        <xdr:cNvPr id="512" name="楕円 511">
          <a:extLst>
            <a:ext uri="{FF2B5EF4-FFF2-40B4-BE49-F238E27FC236}">
              <a16:creationId xmlns:a16="http://schemas.microsoft.com/office/drawing/2014/main" id="{00000000-0008-0000-0E00-000000020000}"/>
            </a:ext>
          </a:extLst>
        </xdr:cNvPr>
        <xdr:cNvSpPr/>
      </xdr:nvSpPr>
      <xdr:spPr>
        <a:xfrm>
          <a:off x="162687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120667</xdr:rowOff>
    </xdr:from>
    <xdr:ext cx="405111" cy="259045"/>
    <xdr:sp macro="" textlink="">
      <xdr:nvSpPr>
        <xdr:cNvPr id="513" name="【学校施設】&#10;有形固定資産減価償却率該当値テキスト">
          <a:extLst>
            <a:ext uri="{FF2B5EF4-FFF2-40B4-BE49-F238E27FC236}">
              <a16:creationId xmlns:a16="http://schemas.microsoft.com/office/drawing/2014/main" id="{00000000-0008-0000-0E00-000001020000}"/>
            </a:ext>
          </a:extLst>
        </xdr:cNvPr>
        <xdr:cNvSpPr txBox="1"/>
      </xdr:nvSpPr>
      <xdr:spPr>
        <a:xfrm>
          <a:off x="16357600" y="972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133985</xdr:rowOff>
    </xdr:from>
    <xdr:to>
      <xdr:col>81</xdr:col>
      <xdr:colOff>101600</xdr:colOff>
      <xdr:row>58</xdr:row>
      <xdr:rowOff>64135</xdr:rowOff>
    </xdr:to>
    <xdr:sp macro="" textlink="">
      <xdr:nvSpPr>
        <xdr:cNvPr id="514" name="楕円 513">
          <a:extLst>
            <a:ext uri="{FF2B5EF4-FFF2-40B4-BE49-F238E27FC236}">
              <a16:creationId xmlns:a16="http://schemas.microsoft.com/office/drawing/2014/main" id="{00000000-0008-0000-0E00-000002020000}"/>
            </a:ext>
          </a:extLst>
        </xdr:cNvPr>
        <xdr:cNvSpPr/>
      </xdr:nvSpPr>
      <xdr:spPr>
        <a:xfrm>
          <a:off x="15430500" y="990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148590</xdr:rowOff>
    </xdr:from>
    <xdr:to>
      <xdr:col>85</xdr:col>
      <xdr:colOff>127000</xdr:colOff>
      <xdr:row>58</xdr:row>
      <xdr:rowOff>13335</xdr:rowOff>
    </xdr:to>
    <xdr:cxnSp macro="">
      <xdr:nvCxnSpPr>
        <xdr:cNvPr id="515" name="直線コネクタ 514">
          <a:extLst>
            <a:ext uri="{FF2B5EF4-FFF2-40B4-BE49-F238E27FC236}">
              <a16:creationId xmlns:a16="http://schemas.microsoft.com/office/drawing/2014/main" id="{00000000-0008-0000-0E00-000003020000}"/>
            </a:ext>
          </a:extLst>
        </xdr:cNvPr>
        <xdr:cNvCxnSpPr/>
      </xdr:nvCxnSpPr>
      <xdr:spPr>
        <a:xfrm flipV="1">
          <a:off x="15481300" y="992124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2540</xdr:rowOff>
    </xdr:from>
    <xdr:to>
      <xdr:col>76</xdr:col>
      <xdr:colOff>165100</xdr:colOff>
      <xdr:row>58</xdr:row>
      <xdr:rowOff>104140</xdr:rowOff>
    </xdr:to>
    <xdr:sp macro="" textlink="">
      <xdr:nvSpPr>
        <xdr:cNvPr id="516" name="楕円 515">
          <a:extLst>
            <a:ext uri="{FF2B5EF4-FFF2-40B4-BE49-F238E27FC236}">
              <a16:creationId xmlns:a16="http://schemas.microsoft.com/office/drawing/2014/main" id="{00000000-0008-0000-0E00-000004020000}"/>
            </a:ext>
          </a:extLst>
        </xdr:cNvPr>
        <xdr:cNvSpPr/>
      </xdr:nvSpPr>
      <xdr:spPr>
        <a:xfrm>
          <a:off x="14541500" y="994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13335</xdr:rowOff>
    </xdr:from>
    <xdr:to>
      <xdr:col>81</xdr:col>
      <xdr:colOff>50800</xdr:colOff>
      <xdr:row>58</xdr:row>
      <xdr:rowOff>53340</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flipV="1">
          <a:off x="14592300" y="995743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42545</xdr:rowOff>
    </xdr:from>
    <xdr:to>
      <xdr:col>72</xdr:col>
      <xdr:colOff>38100</xdr:colOff>
      <xdr:row>58</xdr:row>
      <xdr:rowOff>144145</xdr:rowOff>
    </xdr:to>
    <xdr:sp macro="" textlink="">
      <xdr:nvSpPr>
        <xdr:cNvPr id="518" name="楕円 517">
          <a:extLst>
            <a:ext uri="{FF2B5EF4-FFF2-40B4-BE49-F238E27FC236}">
              <a16:creationId xmlns:a16="http://schemas.microsoft.com/office/drawing/2014/main" id="{00000000-0008-0000-0E00-000006020000}"/>
            </a:ext>
          </a:extLst>
        </xdr:cNvPr>
        <xdr:cNvSpPr/>
      </xdr:nvSpPr>
      <xdr:spPr>
        <a:xfrm>
          <a:off x="13652500" y="998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53340</xdr:rowOff>
    </xdr:from>
    <xdr:to>
      <xdr:col>76</xdr:col>
      <xdr:colOff>114300</xdr:colOff>
      <xdr:row>58</xdr:row>
      <xdr:rowOff>93345</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flipV="1">
          <a:off x="13703300" y="999744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13352</xdr:rowOff>
    </xdr:from>
    <xdr:ext cx="405111" cy="259045"/>
    <xdr:sp macro="" textlink="">
      <xdr:nvSpPr>
        <xdr:cNvPr id="520" name="n_1aveValue【学校施設】&#10;有形固定資産減価償却率">
          <a:extLst>
            <a:ext uri="{FF2B5EF4-FFF2-40B4-BE49-F238E27FC236}">
              <a16:creationId xmlns:a16="http://schemas.microsoft.com/office/drawing/2014/main" id="{00000000-0008-0000-0E00-000008020000}"/>
            </a:ext>
          </a:extLst>
        </xdr:cNvPr>
        <xdr:cNvSpPr txBox="1"/>
      </xdr:nvSpPr>
      <xdr:spPr>
        <a:xfrm>
          <a:off x="15266044" y="1030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17162</xdr:rowOff>
    </xdr:from>
    <xdr:ext cx="405111" cy="259045"/>
    <xdr:sp macro="" textlink="">
      <xdr:nvSpPr>
        <xdr:cNvPr id="521" name="n_2aveValue【学校施設】&#10;有形固定資産減価償却率">
          <a:extLst>
            <a:ext uri="{FF2B5EF4-FFF2-40B4-BE49-F238E27FC236}">
              <a16:creationId xmlns:a16="http://schemas.microsoft.com/office/drawing/2014/main" id="{00000000-0008-0000-0E00-000009020000}"/>
            </a:ext>
          </a:extLst>
        </xdr:cNvPr>
        <xdr:cNvSpPr txBox="1"/>
      </xdr:nvSpPr>
      <xdr:spPr>
        <a:xfrm>
          <a:off x="14389744" y="1030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24782</xdr:rowOff>
    </xdr:from>
    <xdr:ext cx="405111" cy="259045"/>
    <xdr:sp macro="" textlink="">
      <xdr:nvSpPr>
        <xdr:cNvPr id="522" name="n_3aveValue【学校施設】&#10;有形固定資産減価償却率">
          <a:extLst>
            <a:ext uri="{FF2B5EF4-FFF2-40B4-BE49-F238E27FC236}">
              <a16:creationId xmlns:a16="http://schemas.microsoft.com/office/drawing/2014/main" id="{00000000-0008-0000-0E00-00000A020000}"/>
            </a:ext>
          </a:extLst>
        </xdr:cNvPr>
        <xdr:cNvSpPr txBox="1"/>
      </xdr:nvSpPr>
      <xdr:spPr>
        <a:xfrm>
          <a:off x="1350074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80662</xdr:rowOff>
    </xdr:from>
    <xdr:ext cx="405111" cy="259045"/>
    <xdr:sp macro="" textlink="">
      <xdr:nvSpPr>
        <xdr:cNvPr id="523" name="n_1mainValue【学校施設】&#10;有形固定資産減価償却率">
          <a:extLst>
            <a:ext uri="{FF2B5EF4-FFF2-40B4-BE49-F238E27FC236}">
              <a16:creationId xmlns:a16="http://schemas.microsoft.com/office/drawing/2014/main" id="{00000000-0008-0000-0E00-00000B020000}"/>
            </a:ext>
          </a:extLst>
        </xdr:cNvPr>
        <xdr:cNvSpPr txBox="1"/>
      </xdr:nvSpPr>
      <xdr:spPr>
        <a:xfrm>
          <a:off x="15266044" y="968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120667</xdr:rowOff>
    </xdr:from>
    <xdr:ext cx="405111" cy="259045"/>
    <xdr:sp macro="" textlink="">
      <xdr:nvSpPr>
        <xdr:cNvPr id="524" name="n_2mainValue【学校施設】&#10;有形固定資産減価償却率">
          <a:extLst>
            <a:ext uri="{FF2B5EF4-FFF2-40B4-BE49-F238E27FC236}">
              <a16:creationId xmlns:a16="http://schemas.microsoft.com/office/drawing/2014/main" id="{00000000-0008-0000-0E00-00000C020000}"/>
            </a:ext>
          </a:extLst>
        </xdr:cNvPr>
        <xdr:cNvSpPr txBox="1"/>
      </xdr:nvSpPr>
      <xdr:spPr>
        <a:xfrm>
          <a:off x="14389744" y="972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160672</xdr:rowOff>
    </xdr:from>
    <xdr:ext cx="405111" cy="259045"/>
    <xdr:sp macro="" textlink="">
      <xdr:nvSpPr>
        <xdr:cNvPr id="525" name="n_3mainValue【学校施設】&#10;有形固定資産減価償却率">
          <a:extLst>
            <a:ext uri="{FF2B5EF4-FFF2-40B4-BE49-F238E27FC236}">
              <a16:creationId xmlns:a16="http://schemas.microsoft.com/office/drawing/2014/main" id="{00000000-0008-0000-0E00-00000D020000}"/>
            </a:ext>
          </a:extLst>
        </xdr:cNvPr>
        <xdr:cNvSpPr txBox="1"/>
      </xdr:nvSpPr>
      <xdr:spPr>
        <a:xfrm>
          <a:off x="13500744" y="976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6" name="正方形/長方形 525">
          <a:extLst>
            <a:ext uri="{FF2B5EF4-FFF2-40B4-BE49-F238E27FC236}">
              <a16:creationId xmlns:a16="http://schemas.microsoft.com/office/drawing/2014/main" id="{00000000-0008-0000-0E00-00000E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7" name="正方形/長方形 526">
          <a:extLst>
            <a:ext uri="{FF2B5EF4-FFF2-40B4-BE49-F238E27FC236}">
              <a16:creationId xmlns:a16="http://schemas.microsoft.com/office/drawing/2014/main" id="{00000000-0008-0000-0E00-00000F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8" name="正方形/長方形 527">
          <a:extLst>
            <a:ext uri="{FF2B5EF4-FFF2-40B4-BE49-F238E27FC236}">
              <a16:creationId xmlns:a16="http://schemas.microsoft.com/office/drawing/2014/main" id="{00000000-0008-0000-0E00-000010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9" name="正方形/長方形 528">
          <a:extLst>
            <a:ext uri="{FF2B5EF4-FFF2-40B4-BE49-F238E27FC236}">
              <a16:creationId xmlns:a16="http://schemas.microsoft.com/office/drawing/2014/main" id="{00000000-0008-0000-0E00-000011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30" name="正方形/長方形 529">
          <a:extLst>
            <a:ext uri="{FF2B5EF4-FFF2-40B4-BE49-F238E27FC236}">
              <a16:creationId xmlns:a16="http://schemas.microsoft.com/office/drawing/2014/main" id="{00000000-0008-0000-0E00-000012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1" name="正方形/長方形 530">
          <a:extLst>
            <a:ext uri="{FF2B5EF4-FFF2-40B4-BE49-F238E27FC236}">
              <a16:creationId xmlns:a16="http://schemas.microsoft.com/office/drawing/2014/main" id="{00000000-0008-0000-0E00-000013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32" name="正方形/長方形 531">
          <a:extLst>
            <a:ext uri="{FF2B5EF4-FFF2-40B4-BE49-F238E27FC236}">
              <a16:creationId xmlns:a16="http://schemas.microsoft.com/office/drawing/2014/main" id="{00000000-0008-0000-0E00-000014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3" name="正方形/長方形 532">
          <a:extLst>
            <a:ext uri="{FF2B5EF4-FFF2-40B4-BE49-F238E27FC236}">
              <a16:creationId xmlns:a16="http://schemas.microsoft.com/office/drawing/2014/main" id="{00000000-0008-0000-0E00-000015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4" name="テキスト ボックス 533">
          <a:extLst>
            <a:ext uri="{FF2B5EF4-FFF2-40B4-BE49-F238E27FC236}">
              <a16:creationId xmlns:a16="http://schemas.microsoft.com/office/drawing/2014/main" id="{00000000-0008-0000-0E00-000016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5" name="直線コネクタ 534">
          <a:extLst>
            <a:ext uri="{FF2B5EF4-FFF2-40B4-BE49-F238E27FC236}">
              <a16:creationId xmlns:a16="http://schemas.microsoft.com/office/drawing/2014/main" id="{00000000-0008-0000-0E00-000017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36" name="直線コネクタ 535">
          <a:extLst>
            <a:ext uri="{FF2B5EF4-FFF2-40B4-BE49-F238E27FC236}">
              <a16:creationId xmlns:a16="http://schemas.microsoft.com/office/drawing/2014/main" id="{00000000-0008-0000-0E00-000018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37" name="テキスト ボックス 536">
          <a:extLst>
            <a:ext uri="{FF2B5EF4-FFF2-40B4-BE49-F238E27FC236}">
              <a16:creationId xmlns:a16="http://schemas.microsoft.com/office/drawing/2014/main" id="{00000000-0008-0000-0E00-000019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38" name="直線コネクタ 537">
          <a:extLst>
            <a:ext uri="{FF2B5EF4-FFF2-40B4-BE49-F238E27FC236}">
              <a16:creationId xmlns:a16="http://schemas.microsoft.com/office/drawing/2014/main" id="{00000000-0008-0000-0E00-00001A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39" name="テキスト ボックス 538">
          <a:extLst>
            <a:ext uri="{FF2B5EF4-FFF2-40B4-BE49-F238E27FC236}">
              <a16:creationId xmlns:a16="http://schemas.microsoft.com/office/drawing/2014/main" id="{00000000-0008-0000-0E00-00001B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40" name="直線コネクタ 539">
          <a:extLst>
            <a:ext uri="{FF2B5EF4-FFF2-40B4-BE49-F238E27FC236}">
              <a16:creationId xmlns:a16="http://schemas.microsoft.com/office/drawing/2014/main" id="{00000000-0008-0000-0E00-00001C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41" name="テキスト ボックス 540">
          <a:extLst>
            <a:ext uri="{FF2B5EF4-FFF2-40B4-BE49-F238E27FC236}">
              <a16:creationId xmlns:a16="http://schemas.microsoft.com/office/drawing/2014/main" id="{00000000-0008-0000-0E00-00001D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42" name="直線コネクタ 541">
          <a:extLst>
            <a:ext uri="{FF2B5EF4-FFF2-40B4-BE49-F238E27FC236}">
              <a16:creationId xmlns:a16="http://schemas.microsoft.com/office/drawing/2014/main" id="{00000000-0008-0000-0E00-00001E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43" name="テキスト ボックス 542">
          <a:extLst>
            <a:ext uri="{FF2B5EF4-FFF2-40B4-BE49-F238E27FC236}">
              <a16:creationId xmlns:a16="http://schemas.microsoft.com/office/drawing/2014/main" id="{00000000-0008-0000-0E00-00001F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44" name="直線コネクタ 543">
          <a:extLst>
            <a:ext uri="{FF2B5EF4-FFF2-40B4-BE49-F238E27FC236}">
              <a16:creationId xmlns:a16="http://schemas.microsoft.com/office/drawing/2014/main" id="{00000000-0008-0000-0E00-000020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6" name="直線コネクタ 545">
          <a:extLst>
            <a:ext uri="{FF2B5EF4-FFF2-40B4-BE49-F238E27FC236}">
              <a16:creationId xmlns:a16="http://schemas.microsoft.com/office/drawing/2014/main" id="{00000000-0008-0000-0E00-000022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7" name="テキスト ボックス 546">
          <a:extLst>
            <a:ext uri="{FF2B5EF4-FFF2-40B4-BE49-F238E27FC236}">
              <a16:creationId xmlns:a16="http://schemas.microsoft.com/office/drawing/2014/main" id="{00000000-0008-0000-0E00-000023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8" name="【学校施設】&#10;一人当たり面積グラフ枠">
          <a:extLst>
            <a:ext uri="{FF2B5EF4-FFF2-40B4-BE49-F238E27FC236}">
              <a16:creationId xmlns:a16="http://schemas.microsoft.com/office/drawing/2014/main" id="{00000000-0008-0000-0E00-000024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39243</xdr:rowOff>
    </xdr:from>
    <xdr:to>
      <xdr:col>116</xdr:col>
      <xdr:colOff>62864</xdr:colOff>
      <xdr:row>62</xdr:row>
      <xdr:rowOff>64008</xdr:rowOff>
    </xdr:to>
    <xdr:cxnSp macro="">
      <xdr:nvCxnSpPr>
        <xdr:cNvPr id="549" name="直線コネクタ 548">
          <a:extLst>
            <a:ext uri="{FF2B5EF4-FFF2-40B4-BE49-F238E27FC236}">
              <a16:creationId xmlns:a16="http://schemas.microsoft.com/office/drawing/2014/main" id="{00000000-0008-0000-0E00-000025020000}"/>
            </a:ext>
          </a:extLst>
        </xdr:cNvPr>
        <xdr:cNvCxnSpPr/>
      </xdr:nvCxnSpPr>
      <xdr:spPr>
        <a:xfrm flipV="1">
          <a:off x="22160864" y="9640443"/>
          <a:ext cx="0" cy="1053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67835</xdr:rowOff>
    </xdr:from>
    <xdr:ext cx="469744" cy="259045"/>
    <xdr:sp macro="" textlink="">
      <xdr:nvSpPr>
        <xdr:cNvPr id="550" name="【学校施設】&#10;一人当たり面積最小値テキスト">
          <a:extLst>
            <a:ext uri="{FF2B5EF4-FFF2-40B4-BE49-F238E27FC236}">
              <a16:creationId xmlns:a16="http://schemas.microsoft.com/office/drawing/2014/main" id="{00000000-0008-0000-0E00-000026020000}"/>
            </a:ext>
          </a:extLst>
        </xdr:cNvPr>
        <xdr:cNvSpPr txBox="1"/>
      </xdr:nvSpPr>
      <xdr:spPr>
        <a:xfrm>
          <a:off x="22199600" y="1069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64008</xdr:rowOff>
    </xdr:from>
    <xdr:to>
      <xdr:col>116</xdr:col>
      <xdr:colOff>152400</xdr:colOff>
      <xdr:row>62</xdr:row>
      <xdr:rowOff>64008</xdr:rowOff>
    </xdr:to>
    <xdr:cxnSp macro="">
      <xdr:nvCxnSpPr>
        <xdr:cNvPr id="551" name="直線コネクタ 550">
          <a:extLst>
            <a:ext uri="{FF2B5EF4-FFF2-40B4-BE49-F238E27FC236}">
              <a16:creationId xmlns:a16="http://schemas.microsoft.com/office/drawing/2014/main" id="{00000000-0008-0000-0E00-000027020000}"/>
            </a:ext>
          </a:extLst>
        </xdr:cNvPr>
        <xdr:cNvCxnSpPr/>
      </xdr:nvCxnSpPr>
      <xdr:spPr>
        <a:xfrm>
          <a:off x="22072600" y="1069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157370</xdr:rowOff>
    </xdr:from>
    <xdr:ext cx="469744" cy="259045"/>
    <xdr:sp macro="" textlink="">
      <xdr:nvSpPr>
        <xdr:cNvPr id="552" name="【学校施設】&#10;一人当たり面積最大値テキスト">
          <a:extLst>
            <a:ext uri="{FF2B5EF4-FFF2-40B4-BE49-F238E27FC236}">
              <a16:creationId xmlns:a16="http://schemas.microsoft.com/office/drawing/2014/main" id="{00000000-0008-0000-0E00-000028020000}"/>
            </a:ext>
          </a:extLst>
        </xdr:cNvPr>
        <xdr:cNvSpPr txBox="1"/>
      </xdr:nvSpPr>
      <xdr:spPr>
        <a:xfrm>
          <a:off x="22199600" y="9415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39243</xdr:rowOff>
    </xdr:from>
    <xdr:to>
      <xdr:col>116</xdr:col>
      <xdr:colOff>152400</xdr:colOff>
      <xdr:row>56</xdr:row>
      <xdr:rowOff>39243</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a:off x="22072600" y="9640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162196</xdr:rowOff>
    </xdr:from>
    <xdr:ext cx="469744" cy="259045"/>
    <xdr:sp macro="" textlink="">
      <xdr:nvSpPr>
        <xdr:cNvPr id="554" name="【学校施設】&#10;一人当たり面積平均値テキスト">
          <a:extLst>
            <a:ext uri="{FF2B5EF4-FFF2-40B4-BE49-F238E27FC236}">
              <a16:creationId xmlns:a16="http://schemas.microsoft.com/office/drawing/2014/main" id="{00000000-0008-0000-0E00-00002A020000}"/>
            </a:ext>
          </a:extLst>
        </xdr:cNvPr>
        <xdr:cNvSpPr txBox="1"/>
      </xdr:nvSpPr>
      <xdr:spPr>
        <a:xfrm>
          <a:off x="22199600" y="102777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139319</xdr:rowOff>
    </xdr:from>
    <xdr:to>
      <xdr:col>116</xdr:col>
      <xdr:colOff>114300</xdr:colOff>
      <xdr:row>61</xdr:row>
      <xdr:rowOff>69469</xdr:rowOff>
    </xdr:to>
    <xdr:sp macro="" textlink="">
      <xdr:nvSpPr>
        <xdr:cNvPr id="555" name="フローチャート: 判断 554">
          <a:extLst>
            <a:ext uri="{FF2B5EF4-FFF2-40B4-BE49-F238E27FC236}">
              <a16:creationId xmlns:a16="http://schemas.microsoft.com/office/drawing/2014/main" id="{00000000-0008-0000-0E00-00002B020000}"/>
            </a:ext>
          </a:extLst>
        </xdr:cNvPr>
        <xdr:cNvSpPr/>
      </xdr:nvSpPr>
      <xdr:spPr>
        <a:xfrm>
          <a:off x="22110700" y="1042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149606</xdr:rowOff>
    </xdr:from>
    <xdr:to>
      <xdr:col>112</xdr:col>
      <xdr:colOff>38100</xdr:colOff>
      <xdr:row>61</xdr:row>
      <xdr:rowOff>79756</xdr:rowOff>
    </xdr:to>
    <xdr:sp macro="" textlink="">
      <xdr:nvSpPr>
        <xdr:cNvPr id="556" name="フローチャート: 判断 555">
          <a:extLst>
            <a:ext uri="{FF2B5EF4-FFF2-40B4-BE49-F238E27FC236}">
              <a16:creationId xmlns:a16="http://schemas.microsoft.com/office/drawing/2014/main" id="{00000000-0008-0000-0E00-00002C020000}"/>
            </a:ext>
          </a:extLst>
        </xdr:cNvPr>
        <xdr:cNvSpPr/>
      </xdr:nvSpPr>
      <xdr:spPr>
        <a:xfrm>
          <a:off x="21272500" y="104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151511</xdr:rowOff>
    </xdr:from>
    <xdr:to>
      <xdr:col>107</xdr:col>
      <xdr:colOff>101600</xdr:colOff>
      <xdr:row>61</xdr:row>
      <xdr:rowOff>81661</xdr:rowOff>
    </xdr:to>
    <xdr:sp macro="" textlink="">
      <xdr:nvSpPr>
        <xdr:cNvPr id="557" name="フローチャート: 判断 556">
          <a:extLst>
            <a:ext uri="{FF2B5EF4-FFF2-40B4-BE49-F238E27FC236}">
              <a16:creationId xmlns:a16="http://schemas.microsoft.com/office/drawing/2014/main" id="{00000000-0008-0000-0E00-00002D020000}"/>
            </a:ext>
          </a:extLst>
        </xdr:cNvPr>
        <xdr:cNvSpPr/>
      </xdr:nvSpPr>
      <xdr:spPr>
        <a:xfrm>
          <a:off x="20383500" y="10438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157226</xdr:rowOff>
    </xdr:from>
    <xdr:to>
      <xdr:col>102</xdr:col>
      <xdr:colOff>165100</xdr:colOff>
      <xdr:row>61</xdr:row>
      <xdr:rowOff>87376</xdr:rowOff>
    </xdr:to>
    <xdr:sp macro="" textlink="">
      <xdr:nvSpPr>
        <xdr:cNvPr id="558" name="フローチャート: 判断 557">
          <a:extLst>
            <a:ext uri="{FF2B5EF4-FFF2-40B4-BE49-F238E27FC236}">
              <a16:creationId xmlns:a16="http://schemas.microsoft.com/office/drawing/2014/main" id="{00000000-0008-0000-0E00-00002E020000}"/>
            </a:ext>
          </a:extLst>
        </xdr:cNvPr>
        <xdr:cNvSpPr/>
      </xdr:nvSpPr>
      <xdr:spPr>
        <a:xfrm>
          <a:off x="19494500" y="1044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9" name="テキスト ボックス 558">
          <a:extLst>
            <a:ext uri="{FF2B5EF4-FFF2-40B4-BE49-F238E27FC236}">
              <a16:creationId xmlns:a16="http://schemas.microsoft.com/office/drawing/2014/main" id="{00000000-0008-0000-0E00-00002F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0" name="テキスト ボックス 559">
          <a:extLst>
            <a:ext uri="{FF2B5EF4-FFF2-40B4-BE49-F238E27FC236}">
              <a16:creationId xmlns:a16="http://schemas.microsoft.com/office/drawing/2014/main" id="{00000000-0008-0000-0E00-000030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1" name="テキスト ボックス 560">
          <a:extLst>
            <a:ext uri="{FF2B5EF4-FFF2-40B4-BE49-F238E27FC236}">
              <a16:creationId xmlns:a16="http://schemas.microsoft.com/office/drawing/2014/main" id="{00000000-0008-0000-0E00-000031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2" name="テキスト ボックス 561">
          <a:extLst>
            <a:ext uri="{FF2B5EF4-FFF2-40B4-BE49-F238E27FC236}">
              <a16:creationId xmlns:a16="http://schemas.microsoft.com/office/drawing/2014/main" id="{00000000-0008-0000-0E00-000032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3" name="テキスト ボックス 562">
          <a:extLst>
            <a:ext uri="{FF2B5EF4-FFF2-40B4-BE49-F238E27FC236}">
              <a16:creationId xmlns:a16="http://schemas.microsoft.com/office/drawing/2014/main" id="{00000000-0008-0000-0E00-000033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146177</xdr:rowOff>
    </xdr:from>
    <xdr:to>
      <xdr:col>116</xdr:col>
      <xdr:colOff>114300</xdr:colOff>
      <xdr:row>61</xdr:row>
      <xdr:rowOff>76327</xdr:rowOff>
    </xdr:to>
    <xdr:sp macro="" textlink="">
      <xdr:nvSpPr>
        <xdr:cNvPr id="564" name="楕円 563">
          <a:extLst>
            <a:ext uri="{FF2B5EF4-FFF2-40B4-BE49-F238E27FC236}">
              <a16:creationId xmlns:a16="http://schemas.microsoft.com/office/drawing/2014/main" id="{00000000-0008-0000-0E00-000034020000}"/>
            </a:ext>
          </a:extLst>
        </xdr:cNvPr>
        <xdr:cNvSpPr/>
      </xdr:nvSpPr>
      <xdr:spPr>
        <a:xfrm>
          <a:off x="22110700" y="1043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124604</xdr:rowOff>
    </xdr:from>
    <xdr:ext cx="469744" cy="259045"/>
    <xdr:sp macro="" textlink="">
      <xdr:nvSpPr>
        <xdr:cNvPr id="565" name="【学校施設】&#10;一人当たり面積該当値テキスト">
          <a:extLst>
            <a:ext uri="{FF2B5EF4-FFF2-40B4-BE49-F238E27FC236}">
              <a16:creationId xmlns:a16="http://schemas.microsoft.com/office/drawing/2014/main" id="{00000000-0008-0000-0E00-000035020000}"/>
            </a:ext>
          </a:extLst>
        </xdr:cNvPr>
        <xdr:cNvSpPr txBox="1"/>
      </xdr:nvSpPr>
      <xdr:spPr>
        <a:xfrm>
          <a:off x="22199600" y="10411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146558</xdr:rowOff>
    </xdr:from>
    <xdr:to>
      <xdr:col>112</xdr:col>
      <xdr:colOff>38100</xdr:colOff>
      <xdr:row>61</xdr:row>
      <xdr:rowOff>76708</xdr:rowOff>
    </xdr:to>
    <xdr:sp macro="" textlink="">
      <xdr:nvSpPr>
        <xdr:cNvPr id="566" name="楕円 565">
          <a:extLst>
            <a:ext uri="{FF2B5EF4-FFF2-40B4-BE49-F238E27FC236}">
              <a16:creationId xmlns:a16="http://schemas.microsoft.com/office/drawing/2014/main" id="{00000000-0008-0000-0E00-000036020000}"/>
            </a:ext>
          </a:extLst>
        </xdr:cNvPr>
        <xdr:cNvSpPr/>
      </xdr:nvSpPr>
      <xdr:spPr>
        <a:xfrm>
          <a:off x="21272500" y="1043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25527</xdr:rowOff>
    </xdr:from>
    <xdr:to>
      <xdr:col>116</xdr:col>
      <xdr:colOff>63500</xdr:colOff>
      <xdr:row>61</xdr:row>
      <xdr:rowOff>25908</xdr:rowOff>
    </xdr:to>
    <xdr:cxnSp macro="">
      <xdr:nvCxnSpPr>
        <xdr:cNvPr id="567" name="直線コネクタ 566">
          <a:extLst>
            <a:ext uri="{FF2B5EF4-FFF2-40B4-BE49-F238E27FC236}">
              <a16:creationId xmlns:a16="http://schemas.microsoft.com/office/drawing/2014/main" id="{00000000-0008-0000-0E00-000037020000}"/>
            </a:ext>
          </a:extLst>
        </xdr:cNvPr>
        <xdr:cNvCxnSpPr/>
      </xdr:nvCxnSpPr>
      <xdr:spPr>
        <a:xfrm flipV="1">
          <a:off x="21323300" y="10483977"/>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145796</xdr:rowOff>
    </xdr:from>
    <xdr:to>
      <xdr:col>107</xdr:col>
      <xdr:colOff>101600</xdr:colOff>
      <xdr:row>61</xdr:row>
      <xdr:rowOff>75946</xdr:rowOff>
    </xdr:to>
    <xdr:sp macro="" textlink="">
      <xdr:nvSpPr>
        <xdr:cNvPr id="568" name="楕円 567">
          <a:extLst>
            <a:ext uri="{FF2B5EF4-FFF2-40B4-BE49-F238E27FC236}">
              <a16:creationId xmlns:a16="http://schemas.microsoft.com/office/drawing/2014/main" id="{00000000-0008-0000-0E00-000038020000}"/>
            </a:ext>
          </a:extLst>
        </xdr:cNvPr>
        <xdr:cNvSpPr/>
      </xdr:nvSpPr>
      <xdr:spPr>
        <a:xfrm>
          <a:off x="20383500" y="1043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25146</xdr:rowOff>
    </xdr:from>
    <xdr:to>
      <xdr:col>111</xdr:col>
      <xdr:colOff>177800</xdr:colOff>
      <xdr:row>61</xdr:row>
      <xdr:rowOff>25908</xdr:rowOff>
    </xdr:to>
    <xdr:cxnSp macro="">
      <xdr:nvCxnSpPr>
        <xdr:cNvPr id="569" name="直線コネクタ 568">
          <a:extLst>
            <a:ext uri="{FF2B5EF4-FFF2-40B4-BE49-F238E27FC236}">
              <a16:creationId xmlns:a16="http://schemas.microsoft.com/office/drawing/2014/main" id="{00000000-0008-0000-0E00-000039020000}"/>
            </a:ext>
          </a:extLst>
        </xdr:cNvPr>
        <xdr:cNvCxnSpPr/>
      </xdr:nvCxnSpPr>
      <xdr:spPr>
        <a:xfrm>
          <a:off x="20434300" y="10483596"/>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19685</xdr:rowOff>
    </xdr:from>
    <xdr:to>
      <xdr:col>102</xdr:col>
      <xdr:colOff>165100</xdr:colOff>
      <xdr:row>64</xdr:row>
      <xdr:rowOff>121285</xdr:rowOff>
    </xdr:to>
    <xdr:sp macro="" textlink="">
      <xdr:nvSpPr>
        <xdr:cNvPr id="570" name="楕円 569">
          <a:extLst>
            <a:ext uri="{FF2B5EF4-FFF2-40B4-BE49-F238E27FC236}">
              <a16:creationId xmlns:a16="http://schemas.microsoft.com/office/drawing/2014/main" id="{00000000-0008-0000-0E00-00003A020000}"/>
            </a:ext>
          </a:extLst>
        </xdr:cNvPr>
        <xdr:cNvSpPr/>
      </xdr:nvSpPr>
      <xdr:spPr>
        <a:xfrm>
          <a:off x="19494500" y="1099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25146</xdr:rowOff>
    </xdr:from>
    <xdr:to>
      <xdr:col>107</xdr:col>
      <xdr:colOff>50800</xdr:colOff>
      <xdr:row>64</xdr:row>
      <xdr:rowOff>70485</xdr:rowOff>
    </xdr:to>
    <xdr:cxnSp macro="">
      <xdr:nvCxnSpPr>
        <xdr:cNvPr id="571" name="直線コネクタ 570">
          <a:extLst>
            <a:ext uri="{FF2B5EF4-FFF2-40B4-BE49-F238E27FC236}">
              <a16:creationId xmlns:a16="http://schemas.microsoft.com/office/drawing/2014/main" id="{00000000-0008-0000-0E00-00003B020000}"/>
            </a:ext>
          </a:extLst>
        </xdr:cNvPr>
        <xdr:cNvCxnSpPr/>
      </xdr:nvCxnSpPr>
      <xdr:spPr>
        <a:xfrm flipV="1">
          <a:off x="19545300" y="10483596"/>
          <a:ext cx="889000" cy="559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70883</xdr:rowOff>
    </xdr:from>
    <xdr:ext cx="469744" cy="259045"/>
    <xdr:sp macro="" textlink="">
      <xdr:nvSpPr>
        <xdr:cNvPr id="572" name="n_1aveValue【学校施設】&#10;一人当たり面積">
          <a:extLst>
            <a:ext uri="{FF2B5EF4-FFF2-40B4-BE49-F238E27FC236}">
              <a16:creationId xmlns:a16="http://schemas.microsoft.com/office/drawing/2014/main" id="{00000000-0008-0000-0E00-00003C020000}"/>
            </a:ext>
          </a:extLst>
        </xdr:cNvPr>
        <xdr:cNvSpPr txBox="1"/>
      </xdr:nvSpPr>
      <xdr:spPr>
        <a:xfrm>
          <a:off x="21075727" y="10529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72788</xdr:rowOff>
    </xdr:from>
    <xdr:ext cx="469744" cy="259045"/>
    <xdr:sp macro="" textlink="">
      <xdr:nvSpPr>
        <xdr:cNvPr id="573" name="n_2aveValue【学校施設】&#10;一人当たり面積">
          <a:extLst>
            <a:ext uri="{FF2B5EF4-FFF2-40B4-BE49-F238E27FC236}">
              <a16:creationId xmlns:a16="http://schemas.microsoft.com/office/drawing/2014/main" id="{00000000-0008-0000-0E00-00003D020000}"/>
            </a:ext>
          </a:extLst>
        </xdr:cNvPr>
        <xdr:cNvSpPr txBox="1"/>
      </xdr:nvSpPr>
      <xdr:spPr>
        <a:xfrm>
          <a:off x="20199427" y="10531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103903</xdr:rowOff>
    </xdr:from>
    <xdr:ext cx="469744" cy="259045"/>
    <xdr:sp macro="" textlink="">
      <xdr:nvSpPr>
        <xdr:cNvPr id="574" name="n_3aveValue【学校施設】&#10;一人当たり面積">
          <a:extLst>
            <a:ext uri="{FF2B5EF4-FFF2-40B4-BE49-F238E27FC236}">
              <a16:creationId xmlns:a16="http://schemas.microsoft.com/office/drawing/2014/main" id="{00000000-0008-0000-0E00-00003E020000}"/>
            </a:ext>
          </a:extLst>
        </xdr:cNvPr>
        <xdr:cNvSpPr txBox="1"/>
      </xdr:nvSpPr>
      <xdr:spPr>
        <a:xfrm>
          <a:off x="19310427" y="1021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93235</xdr:rowOff>
    </xdr:from>
    <xdr:ext cx="469744" cy="259045"/>
    <xdr:sp macro="" textlink="">
      <xdr:nvSpPr>
        <xdr:cNvPr id="575" name="n_1mainValue【学校施設】&#10;一人当たり面積">
          <a:extLst>
            <a:ext uri="{FF2B5EF4-FFF2-40B4-BE49-F238E27FC236}">
              <a16:creationId xmlns:a16="http://schemas.microsoft.com/office/drawing/2014/main" id="{00000000-0008-0000-0E00-00003F020000}"/>
            </a:ext>
          </a:extLst>
        </xdr:cNvPr>
        <xdr:cNvSpPr txBox="1"/>
      </xdr:nvSpPr>
      <xdr:spPr>
        <a:xfrm>
          <a:off x="21075727" y="10208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92473</xdr:rowOff>
    </xdr:from>
    <xdr:ext cx="469744" cy="259045"/>
    <xdr:sp macro="" textlink="">
      <xdr:nvSpPr>
        <xdr:cNvPr id="576" name="n_2mainValue【学校施設】&#10;一人当たり面積">
          <a:extLst>
            <a:ext uri="{FF2B5EF4-FFF2-40B4-BE49-F238E27FC236}">
              <a16:creationId xmlns:a16="http://schemas.microsoft.com/office/drawing/2014/main" id="{00000000-0008-0000-0E00-000040020000}"/>
            </a:ext>
          </a:extLst>
        </xdr:cNvPr>
        <xdr:cNvSpPr txBox="1"/>
      </xdr:nvSpPr>
      <xdr:spPr>
        <a:xfrm>
          <a:off x="20199427" y="1020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112412</xdr:rowOff>
    </xdr:from>
    <xdr:ext cx="469744" cy="259045"/>
    <xdr:sp macro="" textlink="">
      <xdr:nvSpPr>
        <xdr:cNvPr id="577" name="n_3mainValue【学校施設】&#10;一人当たり面積">
          <a:extLst>
            <a:ext uri="{FF2B5EF4-FFF2-40B4-BE49-F238E27FC236}">
              <a16:creationId xmlns:a16="http://schemas.microsoft.com/office/drawing/2014/main" id="{00000000-0008-0000-0E00-000041020000}"/>
            </a:ext>
          </a:extLst>
        </xdr:cNvPr>
        <xdr:cNvSpPr txBox="1"/>
      </xdr:nvSpPr>
      <xdr:spPr>
        <a:xfrm>
          <a:off x="19310427" y="11085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8" name="正方形/長方形 577">
          <a:extLst>
            <a:ext uri="{FF2B5EF4-FFF2-40B4-BE49-F238E27FC236}">
              <a16:creationId xmlns:a16="http://schemas.microsoft.com/office/drawing/2014/main" id="{00000000-0008-0000-0E00-000042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9" name="正方形/長方形 578">
          <a:extLst>
            <a:ext uri="{FF2B5EF4-FFF2-40B4-BE49-F238E27FC236}">
              <a16:creationId xmlns:a16="http://schemas.microsoft.com/office/drawing/2014/main" id="{00000000-0008-0000-0E00-000043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80" name="正方形/長方形 579">
          <a:extLst>
            <a:ext uri="{FF2B5EF4-FFF2-40B4-BE49-F238E27FC236}">
              <a16:creationId xmlns:a16="http://schemas.microsoft.com/office/drawing/2014/main" id="{00000000-0008-0000-0E00-000044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1" name="正方形/長方形 580">
          <a:extLst>
            <a:ext uri="{FF2B5EF4-FFF2-40B4-BE49-F238E27FC236}">
              <a16:creationId xmlns:a16="http://schemas.microsoft.com/office/drawing/2014/main" id="{00000000-0008-0000-0E00-000045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2" name="正方形/長方形 581">
          <a:extLst>
            <a:ext uri="{FF2B5EF4-FFF2-40B4-BE49-F238E27FC236}">
              <a16:creationId xmlns:a16="http://schemas.microsoft.com/office/drawing/2014/main" id="{00000000-0008-0000-0E00-000046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3" name="正方形/長方形 582">
          <a:extLst>
            <a:ext uri="{FF2B5EF4-FFF2-40B4-BE49-F238E27FC236}">
              <a16:creationId xmlns:a16="http://schemas.microsoft.com/office/drawing/2014/main" id="{00000000-0008-0000-0E00-000047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4" name="正方形/長方形 583">
          <a:extLst>
            <a:ext uri="{FF2B5EF4-FFF2-40B4-BE49-F238E27FC236}">
              <a16:creationId xmlns:a16="http://schemas.microsoft.com/office/drawing/2014/main" id="{00000000-0008-0000-0E00-000048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5" name="正方形/長方形 584">
          <a:extLst>
            <a:ext uri="{FF2B5EF4-FFF2-40B4-BE49-F238E27FC236}">
              <a16:creationId xmlns:a16="http://schemas.microsoft.com/office/drawing/2014/main" id="{00000000-0008-0000-0E00-000049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6" name="テキスト ボックス 585">
          <a:extLst>
            <a:ext uri="{FF2B5EF4-FFF2-40B4-BE49-F238E27FC236}">
              <a16:creationId xmlns:a16="http://schemas.microsoft.com/office/drawing/2014/main" id="{00000000-0008-0000-0E00-00004A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7" name="直線コネクタ 586">
          <a:extLst>
            <a:ext uri="{FF2B5EF4-FFF2-40B4-BE49-F238E27FC236}">
              <a16:creationId xmlns:a16="http://schemas.microsoft.com/office/drawing/2014/main" id="{00000000-0008-0000-0E00-00004B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88" name="直線コネクタ 587">
          <a:extLst>
            <a:ext uri="{FF2B5EF4-FFF2-40B4-BE49-F238E27FC236}">
              <a16:creationId xmlns:a16="http://schemas.microsoft.com/office/drawing/2014/main" id="{00000000-0008-0000-0E00-00004C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89" name="テキスト ボックス 588">
          <a:extLst>
            <a:ext uri="{FF2B5EF4-FFF2-40B4-BE49-F238E27FC236}">
              <a16:creationId xmlns:a16="http://schemas.microsoft.com/office/drawing/2014/main" id="{00000000-0008-0000-0E00-00004D020000}"/>
            </a:ext>
          </a:extLst>
        </xdr:cNvPr>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90" name="直線コネクタ 589">
          <a:extLst>
            <a:ext uri="{FF2B5EF4-FFF2-40B4-BE49-F238E27FC236}">
              <a16:creationId xmlns:a16="http://schemas.microsoft.com/office/drawing/2014/main" id="{00000000-0008-0000-0E00-00004E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91" name="テキスト ボックス 590">
          <a:extLst>
            <a:ext uri="{FF2B5EF4-FFF2-40B4-BE49-F238E27FC236}">
              <a16:creationId xmlns:a16="http://schemas.microsoft.com/office/drawing/2014/main" id="{00000000-0008-0000-0E00-00004F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92" name="直線コネクタ 591">
          <a:extLst>
            <a:ext uri="{FF2B5EF4-FFF2-40B4-BE49-F238E27FC236}">
              <a16:creationId xmlns:a16="http://schemas.microsoft.com/office/drawing/2014/main" id="{00000000-0008-0000-0E00-000050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93" name="テキスト ボックス 592">
          <a:extLst>
            <a:ext uri="{FF2B5EF4-FFF2-40B4-BE49-F238E27FC236}">
              <a16:creationId xmlns:a16="http://schemas.microsoft.com/office/drawing/2014/main" id="{00000000-0008-0000-0E00-000051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94" name="直線コネクタ 593">
          <a:extLst>
            <a:ext uri="{FF2B5EF4-FFF2-40B4-BE49-F238E27FC236}">
              <a16:creationId xmlns:a16="http://schemas.microsoft.com/office/drawing/2014/main" id="{00000000-0008-0000-0E00-000052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95" name="テキスト ボックス 594">
          <a:extLst>
            <a:ext uri="{FF2B5EF4-FFF2-40B4-BE49-F238E27FC236}">
              <a16:creationId xmlns:a16="http://schemas.microsoft.com/office/drawing/2014/main" id="{00000000-0008-0000-0E00-000053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96" name="直線コネクタ 595">
          <a:extLst>
            <a:ext uri="{FF2B5EF4-FFF2-40B4-BE49-F238E27FC236}">
              <a16:creationId xmlns:a16="http://schemas.microsoft.com/office/drawing/2014/main" id="{00000000-0008-0000-0E00-000054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97" name="テキスト ボックス 596">
          <a:extLst>
            <a:ext uri="{FF2B5EF4-FFF2-40B4-BE49-F238E27FC236}">
              <a16:creationId xmlns:a16="http://schemas.microsoft.com/office/drawing/2014/main" id="{00000000-0008-0000-0E00-000055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98" name="直線コネクタ 597">
          <a:extLst>
            <a:ext uri="{FF2B5EF4-FFF2-40B4-BE49-F238E27FC236}">
              <a16:creationId xmlns:a16="http://schemas.microsoft.com/office/drawing/2014/main" id="{00000000-0008-0000-0E00-000056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99" name="テキスト ボックス 598">
          <a:extLst>
            <a:ext uri="{FF2B5EF4-FFF2-40B4-BE49-F238E27FC236}">
              <a16:creationId xmlns:a16="http://schemas.microsoft.com/office/drawing/2014/main" id="{00000000-0008-0000-0E00-000057020000}"/>
            </a:ext>
          </a:extLst>
        </xdr:cNvPr>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00" name="直線コネクタ 599">
          <a:extLst>
            <a:ext uri="{FF2B5EF4-FFF2-40B4-BE49-F238E27FC236}">
              <a16:creationId xmlns:a16="http://schemas.microsoft.com/office/drawing/2014/main" id="{00000000-0008-0000-0E00-000058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01" name="テキスト ボックス 600">
          <a:extLst>
            <a:ext uri="{FF2B5EF4-FFF2-40B4-BE49-F238E27FC236}">
              <a16:creationId xmlns:a16="http://schemas.microsoft.com/office/drawing/2014/main" id="{00000000-0008-0000-0E00-000059020000}"/>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02" name="【児童館】&#10;有形固定資産減価償却率グラフ枠">
          <a:extLst>
            <a:ext uri="{FF2B5EF4-FFF2-40B4-BE49-F238E27FC236}">
              <a16:creationId xmlns:a16="http://schemas.microsoft.com/office/drawing/2014/main" id="{00000000-0008-0000-0E00-00005A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165463</xdr:rowOff>
    </xdr:to>
    <xdr:cxnSp macro="">
      <xdr:nvCxnSpPr>
        <xdr:cNvPr id="603" name="直線コネクタ 602">
          <a:extLst>
            <a:ext uri="{FF2B5EF4-FFF2-40B4-BE49-F238E27FC236}">
              <a16:creationId xmlns:a16="http://schemas.microsoft.com/office/drawing/2014/main" id="{00000000-0008-0000-0E00-00005B020000}"/>
            </a:ext>
          </a:extLst>
        </xdr:cNvPr>
        <xdr:cNvCxnSpPr/>
      </xdr:nvCxnSpPr>
      <xdr:spPr>
        <a:xfrm flipV="1">
          <a:off x="16318864" y="13280571"/>
          <a:ext cx="0" cy="1629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169290</xdr:rowOff>
    </xdr:from>
    <xdr:ext cx="340478" cy="259045"/>
    <xdr:sp macro="" textlink="">
      <xdr:nvSpPr>
        <xdr:cNvPr id="604" name="【児童館】&#10;有形固定資産減価償却率最小値テキスト">
          <a:extLst>
            <a:ext uri="{FF2B5EF4-FFF2-40B4-BE49-F238E27FC236}">
              <a16:creationId xmlns:a16="http://schemas.microsoft.com/office/drawing/2014/main" id="{00000000-0008-0000-0E00-00005C020000}"/>
            </a:ext>
          </a:extLst>
        </xdr:cNvPr>
        <xdr:cNvSpPr txBox="1"/>
      </xdr:nvSpPr>
      <xdr:spPr>
        <a:xfrm>
          <a:off x="16357600" y="149139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165463</xdr:rowOff>
    </xdr:from>
    <xdr:to>
      <xdr:col>86</xdr:col>
      <xdr:colOff>25400</xdr:colOff>
      <xdr:row>86</xdr:row>
      <xdr:rowOff>165463</xdr:rowOff>
    </xdr:to>
    <xdr:cxnSp macro="">
      <xdr:nvCxnSpPr>
        <xdr:cNvPr id="605" name="直線コネクタ 604">
          <a:extLst>
            <a:ext uri="{FF2B5EF4-FFF2-40B4-BE49-F238E27FC236}">
              <a16:creationId xmlns:a16="http://schemas.microsoft.com/office/drawing/2014/main" id="{00000000-0008-0000-0E00-00005D020000}"/>
            </a:ext>
          </a:extLst>
        </xdr:cNvPr>
        <xdr:cNvCxnSpPr/>
      </xdr:nvCxnSpPr>
      <xdr:spPr>
        <a:xfrm>
          <a:off x="16230600" y="1491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606" name="【児童館】&#10;有形固定資産減価償却率最大値テキスト">
          <a:extLst>
            <a:ext uri="{FF2B5EF4-FFF2-40B4-BE49-F238E27FC236}">
              <a16:creationId xmlns:a16="http://schemas.microsoft.com/office/drawing/2014/main" id="{00000000-0008-0000-0E00-00005E020000}"/>
            </a:ext>
          </a:extLst>
        </xdr:cNvPr>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607" name="直線コネクタ 606">
          <a:extLst>
            <a:ext uri="{FF2B5EF4-FFF2-40B4-BE49-F238E27FC236}">
              <a16:creationId xmlns:a16="http://schemas.microsoft.com/office/drawing/2014/main" id="{00000000-0008-0000-0E00-00005F020000}"/>
            </a:ext>
          </a:extLst>
        </xdr:cNvPr>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46100</xdr:rowOff>
    </xdr:from>
    <xdr:ext cx="405111" cy="259045"/>
    <xdr:sp macro="" textlink="">
      <xdr:nvSpPr>
        <xdr:cNvPr id="608" name="【児童館】&#10;有形固定資産減価償却率平均値テキスト">
          <a:extLst>
            <a:ext uri="{FF2B5EF4-FFF2-40B4-BE49-F238E27FC236}">
              <a16:creationId xmlns:a16="http://schemas.microsoft.com/office/drawing/2014/main" id="{00000000-0008-0000-0E00-000060020000}"/>
            </a:ext>
          </a:extLst>
        </xdr:cNvPr>
        <xdr:cNvSpPr txBox="1"/>
      </xdr:nvSpPr>
      <xdr:spPr>
        <a:xfrm>
          <a:off x="16357600" y="139335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23223</xdr:rowOff>
    </xdr:from>
    <xdr:to>
      <xdr:col>85</xdr:col>
      <xdr:colOff>177800</xdr:colOff>
      <xdr:row>82</xdr:row>
      <xdr:rowOff>124823</xdr:rowOff>
    </xdr:to>
    <xdr:sp macro="" textlink="">
      <xdr:nvSpPr>
        <xdr:cNvPr id="609" name="フローチャート: 判断 608">
          <a:extLst>
            <a:ext uri="{FF2B5EF4-FFF2-40B4-BE49-F238E27FC236}">
              <a16:creationId xmlns:a16="http://schemas.microsoft.com/office/drawing/2014/main" id="{00000000-0008-0000-0E00-000061020000}"/>
            </a:ext>
          </a:extLst>
        </xdr:cNvPr>
        <xdr:cNvSpPr/>
      </xdr:nvSpPr>
      <xdr:spPr>
        <a:xfrm>
          <a:off x="16268700" y="1408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46082</xdr:rowOff>
    </xdr:from>
    <xdr:to>
      <xdr:col>81</xdr:col>
      <xdr:colOff>101600</xdr:colOff>
      <xdr:row>82</xdr:row>
      <xdr:rowOff>147682</xdr:rowOff>
    </xdr:to>
    <xdr:sp macro="" textlink="">
      <xdr:nvSpPr>
        <xdr:cNvPr id="610" name="フローチャート: 判断 609">
          <a:extLst>
            <a:ext uri="{FF2B5EF4-FFF2-40B4-BE49-F238E27FC236}">
              <a16:creationId xmlns:a16="http://schemas.microsoft.com/office/drawing/2014/main" id="{00000000-0008-0000-0E00-000062020000}"/>
            </a:ext>
          </a:extLst>
        </xdr:cNvPr>
        <xdr:cNvSpPr/>
      </xdr:nvSpPr>
      <xdr:spPr>
        <a:xfrm>
          <a:off x="15430500" y="1410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85271</xdr:rowOff>
    </xdr:from>
    <xdr:to>
      <xdr:col>76</xdr:col>
      <xdr:colOff>165100</xdr:colOff>
      <xdr:row>83</xdr:row>
      <xdr:rowOff>15421</xdr:rowOff>
    </xdr:to>
    <xdr:sp macro="" textlink="">
      <xdr:nvSpPr>
        <xdr:cNvPr id="611" name="フローチャート: 判断 610">
          <a:extLst>
            <a:ext uri="{FF2B5EF4-FFF2-40B4-BE49-F238E27FC236}">
              <a16:creationId xmlns:a16="http://schemas.microsoft.com/office/drawing/2014/main" id="{00000000-0008-0000-0E00-000063020000}"/>
            </a:ext>
          </a:extLst>
        </xdr:cNvPr>
        <xdr:cNvSpPr/>
      </xdr:nvSpPr>
      <xdr:spPr>
        <a:xfrm>
          <a:off x="14541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165281</xdr:rowOff>
    </xdr:from>
    <xdr:to>
      <xdr:col>72</xdr:col>
      <xdr:colOff>38100</xdr:colOff>
      <xdr:row>83</xdr:row>
      <xdr:rowOff>95431</xdr:rowOff>
    </xdr:to>
    <xdr:sp macro="" textlink="">
      <xdr:nvSpPr>
        <xdr:cNvPr id="612" name="フローチャート: 判断 611">
          <a:extLst>
            <a:ext uri="{FF2B5EF4-FFF2-40B4-BE49-F238E27FC236}">
              <a16:creationId xmlns:a16="http://schemas.microsoft.com/office/drawing/2014/main" id="{00000000-0008-0000-0E00-000064020000}"/>
            </a:ext>
          </a:extLst>
        </xdr:cNvPr>
        <xdr:cNvSpPr/>
      </xdr:nvSpPr>
      <xdr:spPr>
        <a:xfrm>
          <a:off x="13652500" y="1422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00000000-0008-0000-0E00-000065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00000000-0008-0000-0E00-000066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00000000-0008-0000-0E00-000067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00000000-0008-0000-0E00-000068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00000000-0008-0000-0E00-000069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1995</xdr:rowOff>
    </xdr:from>
    <xdr:to>
      <xdr:col>85</xdr:col>
      <xdr:colOff>177800</xdr:colOff>
      <xdr:row>83</xdr:row>
      <xdr:rowOff>103595</xdr:rowOff>
    </xdr:to>
    <xdr:sp macro="" textlink="">
      <xdr:nvSpPr>
        <xdr:cNvPr id="618" name="楕円 617">
          <a:extLst>
            <a:ext uri="{FF2B5EF4-FFF2-40B4-BE49-F238E27FC236}">
              <a16:creationId xmlns:a16="http://schemas.microsoft.com/office/drawing/2014/main" id="{00000000-0008-0000-0E00-00006A020000}"/>
            </a:ext>
          </a:extLst>
        </xdr:cNvPr>
        <xdr:cNvSpPr/>
      </xdr:nvSpPr>
      <xdr:spPr>
        <a:xfrm>
          <a:off x="16268700" y="1423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151872</xdr:rowOff>
    </xdr:from>
    <xdr:ext cx="405111" cy="259045"/>
    <xdr:sp macro="" textlink="">
      <xdr:nvSpPr>
        <xdr:cNvPr id="619" name="【児童館】&#10;有形固定資産減価償却率該当値テキスト">
          <a:extLst>
            <a:ext uri="{FF2B5EF4-FFF2-40B4-BE49-F238E27FC236}">
              <a16:creationId xmlns:a16="http://schemas.microsoft.com/office/drawing/2014/main" id="{00000000-0008-0000-0E00-00006B020000}"/>
            </a:ext>
          </a:extLst>
        </xdr:cNvPr>
        <xdr:cNvSpPr txBox="1"/>
      </xdr:nvSpPr>
      <xdr:spPr>
        <a:xfrm>
          <a:off x="16357600" y="1421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46082</xdr:rowOff>
    </xdr:from>
    <xdr:to>
      <xdr:col>81</xdr:col>
      <xdr:colOff>101600</xdr:colOff>
      <xdr:row>83</xdr:row>
      <xdr:rowOff>147682</xdr:rowOff>
    </xdr:to>
    <xdr:sp macro="" textlink="">
      <xdr:nvSpPr>
        <xdr:cNvPr id="620" name="楕円 619">
          <a:extLst>
            <a:ext uri="{FF2B5EF4-FFF2-40B4-BE49-F238E27FC236}">
              <a16:creationId xmlns:a16="http://schemas.microsoft.com/office/drawing/2014/main" id="{00000000-0008-0000-0E00-00006C020000}"/>
            </a:ext>
          </a:extLst>
        </xdr:cNvPr>
        <xdr:cNvSpPr/>
      </xdr:nvSpPr>
      <xdr:spPr>
        <a:xfrm>
          <a:off x="15430500" y="1427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52795</xdr:rowOff>
    </xdr:from>
    <xdr:to>
      <xdr:col>85</xdr:col>
      <xdr:colOff>127000</xdr:colOff>
      <xdr:row>83</xdr:row>
      <xdr:rowOff>96882</xdr:rowOff>
    </xdr:to>
    <xdr:cxnSp macro="">
      <xdr:nvCxnSpPr>
        <xdr:cNvPr id="621" name="直線コネクタ 620">
          <a:extLst>
            <a:ext uri="{FF2B5EF4-FFF2-40B4-BE49-F238E27FC236}">
              <a16:creationId xmlns:a16="http://schemas.microsoft.com/office/drawing/2014/main" id="{00000000-0008-0000-0E00-00006D020000}"/>
            </a:ext>
          </a:extLst>
        </xdr:cNvPr>
        <xdr:cNvCxnSpPr/>
      </xdr:nvCxnSpPr>
      <xdr:spPr>
        <a:xfrm flipV="1">
          <a:off x="15481300" y="14283145"/>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88537</xdr:rowOff>
    </xdr:from>
    <xdr:to>
      <xdr:col>76</xdr:col>
      <xdr:colOff>165100</xdr:colOff>
      <xdr:row>84</xdr:row>
      <xdr:rowOff>18687</xdr:rowOff>
    </xdr:to>
    <xdr:sp macro="" textlink="">
      <xdr:nvSpPr>
        <xdr:cNvPr id="622" name="楕円 621">
          <a:extLst>
            <a:ext uri="{FF2B5EF4-FFF2-40B4-BE49-F238E27FC236}">
              <a16:creationId xmlns:a16="http://schemas.microsoft.com/office/drawing/2014/main" id="{00000000-0008-0000-0E00-00006E020000}"/>
            </a:ext>
          </a:extLst>
        </xdr:cNvPr>
        <xdr:cNvSpPr/>
      </xdr:nvSpPr>
      <xdr:spPr>
        <a:xfrm>
          <a:off x="14541500" y="1431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96882</xdr:rowOff>
    </xdr:from>
    <xdr:to>
      <xdr:col>81</xdr:col>
      <xdr:colOff>50800</xdr:colOff>
      <xdr:row>83</xdr:row>
      <xdr:rowOff>139337</xdr:rowOff>
    </xdr:to>
    <xdr:cxnSp macro="">
      <xdr:nvCxnSpPr>
        <xdr:cNvPr id="623" name="直線コネクタ 622">
          <a:extLst>
            <a:ext uri="{FF2B5EF4-FFF2-40B4-BE49-F238E27FC236}">
              <a16:creationId xmlns:a16="http://schemas.microsoft.com/office/drawing/2014/main" id="{00000000-0008-0000-0E00-00006F020000}"/>
            </a:ext>
          </a:extLst>
        </xdr:cNvPr>
        <xdr:cNvCxnSpPr/>
      </xdr:nvCxnSpPr>
      <xdr:spPr>
        <a:xfrm flipV="1">
          <a:off x="14592300" y="14327232"/>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132624</xdr:rowOff>
    </xdr:from>
    <xdr:to>
      <xdr:col>72</xdr:col>
      <xdr:colOff>38100</xdr:colOff>
      <xdr:row>84</xdr:row>
      <xdr:rowOff>62774</xdr:rowOff>
    </xdr:to>
    <xdr:sp macro="" textlink="">
      <xdr:nvSpPr>
        <xdr:cNvPr id="624" name="楕円 623">
          <a:extLst>
            <a:ext uri="{FF2B5EF4-FFF2-40B4-BE49-F238E27FC236}">
              <a16:creationId xmlns:a16="http://schemas.microsoft.com/office/drawing/2014/main" id="{00000000-0008-0000-0E00-000070020000}"/>
            </a:ext>
          </a:extLst>
        </xdr:cNvPr>
        <xdr:cNvSpPr/>
      </xdr:nvSpPr>
      <xdr:spPr>
        <a:xfrm>
          <a:off x="13652500" y="1436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139337</xdr:rowOff>
    </xdr:from>
    <xdr:to>
      <xdr:col>76</xdr:col>
      <xdr:colOff>114300</xdr:colOff>
      <xdr:row>84</xdr:row>
      <xdr:rowOff>11974</xdr:rowOff>
    </xdr:to>
    <xdr:cxnSp macro="">
      <xdr:nvCxnSpPr>
        <xdr:cNvPr id="625" name="直線コネクタ 624">
          <a:extLst>
            <a:ext uri="{FF2B5EF4-FFF2-40B4-BE49-F238E27FC236}">
              <a16:creationId xmlns:a16="http://schemas.microsoft.com/office/drawing/2014/main" id="{00000000-0008-0000-0E00-000071020000}"/>
            </a:ext>
          </a:extLst>
        </xdr:cNvPr>
        <xdr:cNvCxnSpPr/>
      </xdr:nvCxnSpPr>
      <xdr:spPr>
        <a:xfrm flipV="1">
          <a:off x="13703300" y="1436968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164209</xdr:rowOff>
    </xdr:from>
    <xdr:ext cx="405111" cy="259045"/>
    <xdr:sp macro="" textlink="">
      <xdr:nvSpPr>
        <xdr:cNvPr id="626" name="n_1aveValue【児童館】&#10;有形固定資産減価償却率">
          <a:extLst>
            <a:ext uri="{FF2B5EF4-FFF2-40B4-BE49-F238E27FC236}">
              <a16:creationId xmlns:a16="http://schemas.microsoft.com/office/drawing/2014/main" id="{00000000-0008-0000-0E00-000072020000}"/>
            </a:ext>
          </a:extLst>
        </xdr:cNvPr>
        <xdr:cNvSpPr txBox="1"/>
      </xdr:nvSpPr>
      <xdr:spPr>
        <a:xfrm>
          <a:off x="15266044" y="1388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31948</xdr:rowOff>
    </xdr:from>
    <xdr:ext cx="405111" cy="259045"/>
    <xdr:sp macro="" textlink="">
      <xdr:nvSpPr>
        <xdr:cNvPr id="627" name="n_2aveValue【児童館】&#10;有形固定資産減価償却率">
          <a:extLst>
            <a:ext uri="{FF2B5EF4-FFF2-40B4-BE49-F238E27FC236}">
              <a16:creationId xmlns:a16="http://schemas.microsoft.com/office/drawing/2014/main" id="{00000000-0008-0000-0E00-000073020000}"/>
            </a:ext>
          </a:extLst>
        </xdr:cNvPr>
        <xdr:cNvSpPr txBox="1"/>
      </xdr:nvSpPr>
      <xdr:spPr>
        <a:xfrm>
          <a:off x="143897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111958</xdr:rowOff>
    </xdr:from>
    <xdr:ext cx="405111" cy="259045"/>
    <xdr:sp macro="" textlink="">
      <xdr:nvSpPr>
        <xdr:cNvPr id="628" name="n_3aveValue【児童館】&#10;有形固定資産減価償却率">
          <a:extLst>
            <a:ext uri="{FF2B5EF4-FFF2-40B4-BE49-F238E27FC236}">
              <a16:creationId xmlns:a16="http://schemas.microsoft.com/office/drawing/2014/main" id="{00000000-0008-0000-0E00-000074020000}"/>
            </a:ext>
          </a:extLst>
        </xdr:cNvPr>
        <xdr:cNvSpPr txBox="1"/>
      </xdr:nvSpPr>
      <xdr:spPr>
        <a:xfrm>
          <a:off x="13500744" y="1399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138809</xdr:rowOff>
    </xdr:from>
    <xdr:ext cx="405111" cy="259045"/>
    <xdr:sp macro="" textlink="">
      <xdr:nvSpPr>
        <xdr:cNvPr id="629" name="n_1mainValue【児童館】&#10;有形固定資産減価償却率">
          <a:extLst>
            <a:ext uri="{FF2B5EF4-FFF2-40B4-BE49-F238E27FC236}">
              <a16:creationId xmlns:a16="http://schemas.microsoft.com/office/drawing/2014/main" id="{00000000-0008-0000-0E00-000075020000}"/>
            </a:ext>
          </a:extLst>
        </xdr:cNvPr>
        <xdr:cNvSpPr txBox="1"/>
      </xdr:nvSpPr>
      <xdr:spPr>
        <a:xfrm>
          <a:off x="15266044" y="1436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9814</xdr:rowOff>
    </xdr:from>
    <xdr:ext cx="405111" cy="259045"/>
    <xdr:sp macro="" textlink="">
      <xdr:nvSpPr>
        <xdr:cNvPr id="630" name="n_2mainValue【児童館】&#10;有形固定資産減価償却率">
          <a:extLst>
            <a:ext uri="{FF2B5EF4-FFF2-40B4-BE49-F238E27FC236}">
              <a16:creationId xmlns:a16="http://schemas.microsoft.com/office/drawing/2014/main" id="{00000000-0008-0000-0E00-000076020000}"/>
            </a:ext>
          </a:extLst>
        </xdr:cNvPr>
        <xdr:cNvSpPr txBox="1"/>
      </xdr:nvSpPr>
      <xdr:spPr>
        <a:xfrm>
          <a:off x="14389744" y="1441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53901</xdr:rowOff>
    </xdr:from>
    <xdr:ext cx="405111" cy="259045"/>
    <xdr:sp macro="" textlink="">
      <xdr:nvSpPr>
        <xdr:cNvPr id="631" name="n_3mainValue【児童館】&#10;有形固定資産減価償却率">
          <a:extLst>
            <a:ext uri="{FF2B5EF4-FFF2-40B4-BE49-F238E27FC236}">
              <a16:creationId xmlns:a16="http://schemas.microsoft.com/office/drawing/2014/main" id="{00000000-0008-0000-0E00-000077020000}"/>
            </a:ext>
          </a:extLst>
        </xdr:cNvPr>
        <xdr:cNvSpPr txBox="1"/>
      </xdr:nvSpPr>
      <xdr:spPr>
        <a:xfrm>
          <a:off x="13500744" y="1445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a:extLst>
            <a:ext uri="{FF2B5EF4-FFF2-40B4-BE49-F238E27FC236}">
              <a16:creationId xmlns:a16="http://schemas.microsoft.com/office/drawing/2014/main" id="{00000000-0008-0000-0E00-000078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a:extLst>
            <a:ext uri="{FF2B5EF4-FFF2-40B4-BE49-F238E27FC236}">
              <a16:creationId xmlns:a16="http://schemas.microsoft.com/office/drawing/2014/main" id="{00000000-0008-0000-0E00-000079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a:extLst>
            <a:ext uri="{FF2B5EF4-FFF2-40B4-BE49-F238E27FC236}">
              <a16:creationId xmlns:a16="http://schemas.microsoft.com/office/drawing/2014/main" id="{00000000-0008-0000-0E00-00007A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a:extLst>
            <a:ext uri="{FF2B5EF4-FFF2-40B4-BE49-F238E27FC236}">
              <a16:creationId xmlns:a16="http://schemas.microsoft.com/office/drawing/2014/main" id="{00000000-0008-0000-0E00-00007B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a:extLst>
            <a:ext uri="{FF2B5EF4-FFF2-40B4-BE49-F238E27FC236}">
              <a16:creationId xmlns:a16="http://schemas.microsoft.com/office/drawing/2014/main" id="{00000000-0008-0000-0E00-00007C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a:extLst>
            <a:ext uri="{FF2B5EF4-FFF2-40B4-BE49-F238E27FC236}">
              <a16:creationId xmlns:a16="http://schemas.microsoft.com/office/drawing/2014/main" id="{00000000-0008-0000-0E00-00007D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a:extLst>
            <a:ext uri="{FF2B5EF4-FFF2-40B4-BE49-F238E27FC236}">
              <a16:creationId xmlns:a16="http://schemas.microsoft.com/office/drawing/2014/main" id="{00000000-0008-0000-0E00-00007E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a:extLst>
            <a:ext uri="{FF2B5EF4-FFF2-40B4-BE49-F238E27FC236}">
              <a16:creationId xmlns:a16="http://schemas.microsoft.com/office/drawing/2014/main" id="{00000000-0008-0000-0E00-00007F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42" name="直線コネクタ 641">
          <a:extLst>
            <a:ext uri="{FF2B5EF4-FFF2-40B4-BE49-F238E27FC236}">
              <a16:creationId xmlns:a16="http://schemas.microsoft.com/office/drawing/2014/main" id="{00000000-0008-0000-0E00-000082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43" name="テキスト ボックス 642">
          <a:extLst>
            <a:ext uri="{FF2B5EF4-FFF2-40B4-BE49-F238E27FC236}">
              <a16:creationId xmlns:a16="http://schemas.microsoft.com/office/drawing/2014/main" id="{00000000-0008-0000-0E00-000083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44" name="直線コネクタ 643">
          <a:extLst>
            <a:ext uri="{FF2B5EF4-FFF2-40B4-BE49-F238E27FC236}">
              <a16:creationId xmlns:a16="http://schemas.microsoft.com/office/drawing/2014/main" id="{00000000-0008-0000-0E00-000084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5" name="テキスト ボックス 644">
          <a:extLst>
            <a:ext uri="{FF2B5EF4-FFF2-40B4-BE49-F238E27FC236}">
              <a16:creationId xmlns:a16="http://schemas.microsoft.com/office/drawing/2014/main" id="{00000000-0008-0000-0E00-000085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47" name="テキスト ボックス 646">
          <a:extLst>
            <a:ext uri="{FF2B5EF4-FFF2-40B4-BE49-F238E27FC236}">
              <a16:creationId xmlns:a16="http://schemas.microsoft.com/office/drawing/2014/main" id="{00000000-0008-0000-0E00-000087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49" name="テキスト ボックス 648">
          <a:extLst>
            <a:ext uri="{FF2B5EF4-FFF2-40B4-BE49-F238E27FC236}">
              <a16:creationId xmlns:a16="http://schemas.microsoft.com/office/drawing/2014/main" id="{00000000-0008-0000-0E00-000089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50" name="直線コネクタ 649">
          <a:extLst>
            <a:ext uri="{FF2B5EF4-FFF2-40B4-BE49-F238E27FC236}">
              <a16:creationId xmlns:a16="http://schemas.microsoft.com/office/drawing/2014/main" id="{00000000-0008-0000-0E00-00008A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51" name="テキスト ボックス 650">
          <a:extLst>
            <a:ext uri="{FF2B5EF4-FFF2-40B4-BE49-F238E27FC236}">
              <a16:creationId xmlns:a16="http://schemas.microsoft.com/office/drawing/2014/main" id="{00000000-0008-0000-0E00-00008B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2" name="直線コネクタ 651">
          <a:extLst>
            <a:ext uri="{FF2B5EF4-FFF2-40B4-BE49-F238E27FC236}">
              <a16:creationId xmlns:a16="http://schemas.microsoft.com/office/drawing/2014/main" id="{00000000-0008-0000-0E00-00008C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3" name="テキスト ボックス 652">
          <a:extLst>
            <a:ext uri="{FF2B5EF4-FFF2-40B4-BE49-F238E27FC236}">
              <a16:creationId xmlns:a16="http://schemas.microsoft.com/office/drawing/2014/main" id="{00000000-0008-0000-0E00-00008D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4" name="【児童館】&#10;一人当たり面積グラフ枠">
          <a:extLst>
            <a:ext uri="{FF2B5EF4-FFF2-40B4-BE49-F238E27FC236}">
              <a16:creationId xmlns:a16="http://schemas.microsoft.com/office/drawing/2014/main" id="{00000000-0008-0000-0E00-00008E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34289</xdr:rowOff>
    </xdr:from>
    <xdr:to>
      <xdr:col>116</xdr:col>
      <xdr:colOff>62864</xdr:colOff>
      <xdr:row>86</xdr:row>
      <xdr:rowOff>102870</xdr:rowOff>
    </xdr:to>
    <xdr:cxnSp macro="">
      <xdr:nvCxnSpPr>
        <xdr:cNvPr id="655" name="直線コネクタ 654">
          <a:extLst>
            <a:ext uri="{FF2B5EF4-FFF2-40B4-BE49-F238E27FC236}">
              <a16:creationId xmlns:a16="http://schemas.microsoft.com/office/drawing/2014/main" id="{00000000-0008-0000-0E00-00008F020000}"/>
            </a:ext>
          </a:extLst>
        </xdr:cNvPr>
        <xdr:cNvCxnSpPr/>
      </xdr:nvCxnSpPr>
      <xdr:spPr>
        <a:xfrm flipV="1">
          <a:off x="22160864" y="13578839"/>
          <a:ext cx="0" cy="1268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656" name="【児童館】&#10;一人当たり面積最小値テキスト">
          <a:extLst>
            <a:ext uri="{FF2B5EF4-FFF2-40B4-BE49-F238E27FC236}">
              <a16:creationId xmlns:a16="http://schemas.microsoft.com/office/drawing/2014/main" id="{00000000-0008-0000-0E00-000090020000}"/>
            </a:ext>
          </a:extLst>
        </xdr:cNvPr>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657" name="直線コネクタ 656">
          <a:extLst>
            <a:ext uri="{FF2B5EF4-FFF2-40B4-BE49-F238E27FC236}">
              <a16:creationId xmlns:a16="http://schemas.microsoft.com/office/drawing/2014/main" id="{00000000-0008-0000-0E00-000091020000}"/>
            </a:ext>
          </a:extLst>
        </xdr:cNvPr>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152416</xdr:rowOff>
    </xdr:from>
    <xdr:ext cx="469744" cy="259045"/>
    <xdr:sp macro="" textlink="">
      <xdr:nvSpPr>
        <xdr:cNvPr id="658" name="【児童館】&#10;一人当たり面積最大値テキスト">
          <a:extLst>
            <a:ext uri="{FF2B5EF4-FFF2-40B4-BE49-F238E27FC236}">
              <a16:creationId xmlns:a16="http://schemas.microsoft.com/office/drawing/2014/main" id="{00000000-0008-0000-0E00-000092020000}"/>
            </a:ext>
          </a:extLst>
        </xdr:cNvPr>
        <xdr:cNvSpPr txBox="1"/>
      </xdr:nvSpPr>
      <xdr:spPr>
        <a:xfrm>
          <a:off x="22199600" y="1335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34289</xdr:rowOff>
    </xdr:from>
    <xdr:to>
      <xdr:col>116</xdr:col>
      <xdr:colOff>152400</xdr:colOff>
      <xdr:row>79</xdr:row>
      <xdr:rowOff>34289</xdr:rowOff>
    </xdr:to>
    <xdr:cxnSp macro="">
      <xdr:nvCxnSpPr>
        <xdr:cNvPr id="659" name="直線コネクタ 658">
          <a:extLst>
            <a:ext uri="{FF2B5EF4-FFF2-40B4-BE49-F238E27FC236}">
              <a16:creationId xmlns:a16="http://schemas.microsoft.com/office/drawing/2014/main" id="{00000000-0008-0000-0E00-000093020000}"/>
            </a:ext>
          </a:extLst>
        </xdr:cNvPr>
        <xdr:cNvCxnSpPr/>
      </xdr:nvCxnSpPr>
      <xdr:spPr>
        <a:xfrm>
          <a:off x="22072600" y="1357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60977</xdr:rowOff>
    </xdr:from>
    <xdr:ext cx="469744" cy="259045"/>
    <xdr:sp macro="" textlink="">
      <xdr:nvSpPr>
        <xdr:cNvPr id="660" name="【児童館】&#10;一人当たり面積平均値テキスト">
          <a:extLst>
            <a:ext uri="{FF2B5EF4-FFF2-40B4-BE49-F238E27FC236}">
              <a16:creationId xmlns:a16="http://schemas.microsoft.com/office/drawing/2014/main" id="{00000000-0008-0000-0E00-000094020000}"/>
            </a:ext>
          </a:extLst>
        </xdr:cNvPr>
        <xdr:cNvSpPr txBox="1"/>
      </xdr:nvSpPr>
      <xdr:spPr>
        <a:xfrm>
          <a:off x="22199600" y="14634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661" name="フローチャート: 判断 660">
          <a:extLst>
            <a:ext uri="{FF2B5EF4-FFF2-40B4-BE49-F238E27FC236}">
              <a16:creationId xmlns:a16="http://schemas.microsoft.com/office/drawing/2014/main" id="{00000000-0008-0000-0E00-000095020000}"/>
            </a:ext>
          </a:extLst>
        </xdr:cNvPr>
        <xdr:cNvSpPr/>
      </xdr:nvSpPr>
      <xdr:spPr>
        <a:xfrm>
          <a:off x="22110700" y="1465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113030</xdr:rowOff>
    </xdr:from>
    <xdr:to>
      <xdr:col>112</xdr:col>
      <xdr:colOff>38100</xdr:colOff>
      <xdr:row>86</xdr:row>
      <xdr:rowOff>43180</xdr:rowOff>
    </xdr:to>
    <xdr:sp macro="" textlink="">
      <xdr:nvSpPr>
        <xdr:cNvPr id="662" name="フローチャート: 判断 661">
          <a:extLst>
            <a:ext uri="{FF2B5EF4-FFF2-40B4-BE49-F238E27FC236}">
              <a16:creationId xmlns:a16="http://schemas.microsoft.com/office/drawing/2014/main" id="{00000000-0008-0000-0E00-000096020000}"/>
            </a:ext>
          </a:extLst>
        </xdr:cNvPr>
        <xdr:cNvSpPr/>
      </xdr:nvSpPr>
      <xdr:spPr>
        <a:xfrm>
          <a:off x="21272500" y="1468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116839</xdr:rowOff>
    </xdr:from>
    <xdr:to>
      <xdr:col>107</xdr:col>
      <xdr:colOff>101600</xdr:colOff>
      <xdr:row>86</xdr:row>
      <xdr:rowOff>46989</xdr:rowOff>
    </xdr:to>
    <xdr:sp macro="" textlink="">
      <xdr:nvSpPr>
        <xdr:cNvPr id="663" name="フローチャート: 判断 662">
          <a:extLst>
            <a:ext uri="{FF2B5EF4-FFF2-40B4-BE49-F238E27FC236}">
              <a16:creationId xmlns:a16="http://schemas.microsoft.com/office/drawing/2014/main" id="{00000000-0008-0000-0E00-000097020000}"/>
            </a:ext>
          </a:extLst>
        </xdr:cNvPr>
        <xdr:cNvSpPr/>
      </xdr:nvSpPr>
      <xdr:spPr>
        <a:xfrm>
          <a:off x="20383500" y="1469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664" name="フローチャート: 判断 663">
          <a:extLst>
            <a:ext uri="{FF2B5EF4-FFF2-40B4-BE49-F238E27FC236}">
              <a16:creationId xmlns:a16="http://schemas.microsoft.com/office/drawing/2014/main" id="{00000000-0008-0000-0E00-000098020000}"/>
            </a:ext>
          </a:extLst>
        </xdr:cNvPr>
        <xdr:cNvSpPr/>
      </xdr:nvSpPr>
      <xdr:spPr>
        <a:xfrm>
          <a:off x="194945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E00-000099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00000000-0008-0000-0E00-00009A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00000000-0008-0000-0E00-00009B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00000000-0008-0000-0E00-00009C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00000000-0008-0000-0E00-00009D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71120</xdr:rowOff>
    </xdr:from>
    <xdr:to>
      <xdr:col>116</xdr:col>
      <xdr:colOff>114300</xdr:colOff>
      <xdr:row>85</xdr:row>
      <xdr:rowOff>1270</xdr:rowOff>
    </xdr:to>
    <xdr:sp macro="" textlink="">
      <xdr:nvSpPr>
        <xdr:cNvPr id="670" name="楕円 669">
          <a:extLst>
            <a:ext uri="{FF2B5EF4-FFF2-40B4-BE49-F238E27FC236}">
              <a16:creationId xmlns:a16="http://schemas.microsoft.com/office/drawing/2014/main" id="{00000000-0008-0000-0E00-00009E020000}"/>
            </a:ext>
          </a:extLst>
        </xdr:cNvPr>
        <xdr:cNvSpPr/>
      </xdr:nvSpPr>
      <xdr:spPr>
        <a:xfrm>
          <a:off x="22110700" y="1447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93997</xdr:rowOff>
    </xdr:from>
    <xdr:ext cx="469744" cy="259045"/>
    <xdr:sp macro="" textlink="">
      <xdr:nvSpPr>
        <xdr:cNvPr id="671" name="【児童館】&#10;一人当たり面積該当値テキスト">
          <a:extLst>
            <a:ext uri="{FF2B5EF4-FFF2-40B4-BE49-F238E27FC236}">
              <a16:creationId xmlns:a16="http://schemas.microsoft.com/office/drawing/2014/main" id="{00000000-0008-0000-0E00-00009F020000}"/>
            </a:ext>
          </a:extLst>
        </xdr:cNvPr>
        <xdr:cNvSpPr txBox="1"/>
      </xdr:nvSpPr>
      <xdr:spPr>
        <a:xfrm>
          <a:off x="22199600"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71120</xdr:rowOff>
    </xdr:from>
    <xdr:to>
      <xdr:col>112</xdr:col>
      <xdr:colOff>38100</xdr:colOff>
      <xdr:row>85</xdr:row>
      <xdr:rowOff>1270</xdr:rowOff>
    </xdr:to>
    <xdr:sp macro="" textlink="">
      <xdr:nvSpPr>
        <xdr:cNvPr id="672" name="楕円 671">
          <a:extLst>
            <a:ext uri="{FF2B5EF4-FFF2-40B4-BE49-F238E27FC236}">
              <a16:creationId xmlns:a16="http://schemas.microsoft.com/office/drawing/2014/main" id="{00000000-0008-0000-0E00-0000A0020000}"/>
            </a:ext>
          </a:extLst>
        </xdr:cNvPr>
        <xdr:cNvSpPr/>
      </xdr:nvSpPr>
      <xdr:spPr>
        <a:xfrm>
          <a:off x="21272500" y="1447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121920</xdr:rowOff>
    </xdr:from>
    <xdr:to>
      <xdr:col>116</xdr:col>
      <xdr:colOff>63500</xdr:colOff>
      <xdr:row>84</xdr:row>
      <xdr:rowOff>121920</xdr:rowOff>
    </xdr:to>
    <xdr:cxnSp macro="">
      <xdr:nvCxnSpPr>
        <xdr:cNvPr id="673" name="直線コネクタ 672">
          <a:extLst>
            <a:ext uri="{FF2B5EF4-FFF2-40B4-BE49-F238E27FC236}">
              <a16:creationId xmlns:a16="http://schemas.microsoft.com/office/drawing/2014/main" id="{00000000-0008-0000-0E00-0000A1020000}"/>
            </a:ext>
          </a:extLst>
        </xdr:cNvPr>
        <xdr:cNvCxnSpPr/>
      </xdr:nvCxnSpPr>
      <xdr:spPr>
        <a:xfrm>
          <a:off x="21323300" y="145237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71120</xdr:rowOff>
    </xdr:from>
    <xdr:to>
      <xdr:col>107</xdr:col>
      <xdr:colOff>101600</xdr:colOff>
      <xdr:row>85</xdr:row>
      <xdr:rowOff>1270</xdr:rowOff>
    </xdr:to>
    <xdr:sp macro="" textlink="">
      <xdr:nvSpPr>
        <xdr:cNvPr id="674" name="楕円 673">
          <a:extLst>
            <a:ext uri="{FF2B5EF4-FFF2-40B4-BE49-F238E27FC236}">
              <a16:creationId xmlns:a16="http://schemas.microsoft.com/office/drawing/2014/main" id="{00000000-0008-0000-0E00-0000A2020000}"/>
            </a:ext>
          </a:extLst>
        </xdr:cNvPr>
        <xdr:cNvSpPr/>
      </xdr:nvSpPr>
      <xdr:spPr>
        <a:xfrm>
          <a:off x="20383500" y="1447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121920</xdr:rowOff>
    </xdr:from>
    <xdr:to>
      <xdr:col>111</xdr:col>
      <xdr:colOff>177800</xdr:colOff>
      <xdr:row>84</xdr:row>
      <xdr:rowOff>121920</xdr:rowOff>
    </xdr:to>
    <xdr:cxnSp macro="">
      <xdr:nvCxnSpPr>
        <xdr:cNvPr id="675" name="直線コネクタ 674">
          <a:extLst>
            <a:ext uri="{FF2B5EF4-FFF2-40B4-BE49-F238E27FC236}">
              <a16:creationId xmlns:a16="http://schemas.microsoft.com/office/drawing/2014/main" id="{00000000-0008-0000-0E00-0000A3020000}"/>
            </a:ext>
          </a:extLst>
        </xdr:cNvPr>
        <xdr:cNvCxnSpPr/>
      </xdr:nvCxnSpPr>
      <xdr:spPr>
        <a:xfrm>
          <a:off x="20434300" y="14523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71120</xdr:rowOff>
    </xdr:from>
    <xdr:to>
      <xdr:col>102</xdr:col>
      <xdr:colOff>165100</xdr:colOff>
      <xdr:row>85</xdr:row>
      <xdr:rowOff>1270</xdr:rowOff>
    </xdr:to>
    <xdr:sp macro="" textlink="">
      <xdr:nvSpPr>
        <xdr:cNvPr id="676" name="楕円 675">
          <a:extLst>
            <a:ext uri="{FF2B5EF4-FFF2-40B4-BE49-F238E27FC236}">
              <a16:creationId xmlns:a16="http://schemas.microsoft.com/office/drawing/2014/main" id="{00000000-0008-0000-0E00-0000A4020000}"/>
            </a:ext>
          </a:extLst>
        </xdr:cNvPr>
        <xdr:cNvSpPr/>
      </xdr:nvSpPr>
      <xdr:spPr>
        <a:xfrm>
          <a:off x="19494500" y="1447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121920</xdr:rowOff>
    </xdr:from>
    <xdr:to>
      <xdr:col>107</xdr:col>
      <xdr:colOff>50800</xdr:colOff>
      <xdr:row>84</xdr:row>
      <xdr:rowOff>121920</xdr:rowOff>
    </xdr:to>
    <xdr:cxnSp macro="">
      <xdr:nvCxnSpPr>
        <xdr:cNvPr id="677" name="直線コネクタ 676">
          <a:extLst>
            <a:ext uri="{FF2B5EF4-FFF2-40B4-BE49-F238E27FC236}">
              <a16:creationId xmlns:a16="http://schemas.microsoft.com/office/drawing/2014/main" id="{00000000-0008-0000-0E00-0000A5020000}"/>
            </a:ext>
          </a:extLst>
        </xdr:cNvPr>
        <xdr:cNvCxnSpPr/>
      </xdr:nvCxnSpPr>
      <xdr:spPr>
        <a:xfrm>
          <a:off x="19545300" y="14523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34307</xdr:rowOff>
    </xdr:from>
    <xdr:ext cx="469744" cy="259045"/>
    <xdr:sp macro="" textlink="">
      <xdr:nvSpPr>
        <xdr:cNvPr id="678" name="n_1aveValue【児童館】&#10;一人当たり面積">
          <a:extLst>
            <a:ext uri="{FF2B5EF4-FFF2-40B4-BE49-F238E27FC236}">
              <a16:creationId xmlns:a16="http://schemas.microsoft.com/office/drawing/2014/main" id="{00000000-0008-0000-0E00-0000A6020000}"/>
            </a:ext>
          </a:extLst>
        </xdr:cNvPr>
        <xdr:cNvSpPr txBox="1"/>
      </xdr:nvSpPr>
      <xdr:spPr>
        <a:xfrm>
          <a:off x="21075727" y="1477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38116</xdr:rowOff>
    </xdr:from>
    <xdr:ext cx="469744" cy="259045"/>
    <xdr:sp macro="" textlink="">
      <xdr:nvSpPr>
        <xdr:cNvPr id="679" name="n_2aveValue【児童館】&#10;一人当たり面積">
          <a:extLst>
            <a:ext uri="{FF2B5EF4-FFF2-40B4-BE49-F238E27FC236}">
              <a16:creationId xmlns:a16="http://schemas.microsoft.com/office/drawing/2014/main" id="{00000000-0008-0000-0E00-0000A7020000}"/>
            </a:ext>
          </a:extLst>
        </xdr:cNvPr>
        <xdr:cNvSpPr txBox="1"/>
      </xdr:nvSpPr>
      <xdr:spPr>
        <a:xfrm>
          <a:off x="20199427" y="1478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22877</xdr:rowOff>
    </xdr:from>
    <xdr:ext cx="469744" cy="259045"/>
    <xdr:sp macro="" textlink="">
      <xdr:nvSpPr>
        <xdr:cNvPr id="680" name="n_3aveValue【児童館】&#10;一人当たり面積">
          <a:extLst>
            <a:ext uri="{FF2B5EF4-FFF2-40B4-BE49-F238E27FC236}">
              <a16:creationId xmlns:a16="http://schemas.microsoft.com/office/drawing/2014/main" id="{00000000-0008-0000-0E00-0000A8020000}"/>
            </a:ext>
          </a:extLst>
        </xdr:cNvPr>
        <xdr:cNvSpPr txBox="1"/>
      </xdr:nvSpPr>
      <xdr:spPr>
        <a:xfrm>
          <a:off x="19310427" y="1476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17797</xdr:rowOff>
    </xdr:from>
    <xdr:ext cx="469744" cy="259045"/>
    <xdr:sp macro="" textlink="">
      <xdr:nvSpPr>
        <xdr:cNvPr id="681" name="n_1mainValue【児童館】&#10;一人当たり面積">
          <a:extLst>
            <a:ext uri="{FF2B5EF4-FFF2-40B4-BE49-F238E27FC236}">
              <a16:creationId xmlns:a16="http://schemas.microsoft.com/office/drawing/2014/main" id="{00000000-0008-0000-0E00-0000A9020000}"/>
            </a:ext>
          </a:extLst>
        </xdr:cNvPr>
        <xdr:cNvSpPr txBox="1"/>
      </xdr:nvSpPr>
      <xdr:spPr>
        <a:xfrm>
          <a:off x="21075727" y="1424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17797</xdr:rowOff>
    </xdr:from>
    <xdr:ext cx="469744" cy="259045"/>
    <xdr:sp macro="" textlink="">
      <xdr:nvSpPr>
        <xdr:cNvPr id="682" name="n_2mainValue【児童館】&#10;一人当たり面積">
          <a:extLst>
            <a:ext uri="{FF2B5EF4-FFF2-40B4-BE49-F238E27FC236}">
              <a16:creationId xmlns:a16="http://schemas.microsoft.com/office/drawing/2014/main" id="{00000000-0008-0000-0E00-0000AA020000}"/>
            </a:ext>
          </a:extLst>
        </xdr:cNvPr>
        <xdr:cNvSpPr txBox="1"/>
      </xdr:nvSpPr>
      <xdr:spPr>
        <a:xfrm>
          <a:off x="20199427" y="1424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17797</xdr:rowOff>
    </xdr:from>
    <xdr:ext cx="469744" cy="259045"/>
    <xdr:sp macro="" textlink="">
      <xdr:nvSpPr>
        <xdr:cNvPr id="683" name="n_3mainValue【児童館】&#10;一人当たり面積">
          <a:extLst>
            <a:ext uri="{FF2B5EF4-FFF2-40B4-BE49-F238E27FC236}">
              <a16:creationId xmlns:a16="http://schemas.microsoft.com/office/drawing/2014/main" id="{00000000-0008-0000-0E00-0000AB020000}"/>
            </a:ext>
          </a:extLst>
        </xdr:cNvPr>
        <xdr:cNvSpPr txBox="1"/>
      </xdr:nvSpPr>
      <xdr:spPr>
        <a:xfrm>
          <a:off x="19310427" y="1424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4" name="正方形/長方形 683">
          <a:extLst>
            <a:ext uri="{FF2B5EF4-FFF2-40B4-BE49-F238E27FC236}">
              <a16:creationId xmlns:a16="http://schemas.microsoft.com/office/drawing/2014/main" id="{00000000-0008-0000-0E00-0000AC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5" name="正方形/長方形 684">
          <a:extLst>
            <a:ext uri="{FF2B5EF4-FFF2-40B4-BE49-F238E27FC236}">
              <a16:creationId xmlns:a16="http://schemas.microsoft.com/office/drawing/2014/main" id="{00000000-0008-0000-0E00-0000AD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8" name="正方形/長方形 687">
          <a:extLst>
            <a:ext uri="{FF2B5EF4-FFF2-40B4-BE49-F238E27FC236}">
              <a16:creationId xmlns:a16="http://schemas.microsoft.com/office/drawing/2014/main" id="{00000000-0008-0000-0E00-0000B0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9" name="正方形/長方形 688">
          <a:extLst>
            <a:ext uri="{FF2B5EF4-FFF2-40B4-BE49-F238E27FC236}">
              <a16:creationId xmlns:a16="http://schemas.microsoft.com/office/drawing/2014/main" id="{00000000-0008-0000-0E00-0000B1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0" name="正方形/長方形 689">
          <a:extLst>
            <a:ext uri="{FF2B5EF4-FFF2-40B4-BE49-F238E27FC236}">
              <a16:creationId xmlns:a16="http://schemas.microsoft.com/office/drawing/2014/main" id="{00000000-0008-0000-0E00-0000B2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1" name="正方形/長方形 690">
          <a:extLst>
            <a:ext uri="{FF2B5EF4-FFF2-40B4-BE49-F238E27FC236}">
              <a16:creationId xmlns:a16="http://schemas.microsoft.com/office/drawing/2014/main" id="{00000000-0008-0000-0E00-0000B3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2" name="テキスト ボックス 691">
          <a:extLst>
            <a:ext uri="{FF2B5EF4-FFF2-40B4-BE49-F238E27FC236}">
              <a16:creationId xmlns:a16="http://schemas.microsoft.com/office/drawing/2014/main" id="{00000000-0008-0000-0E00-0000B4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3" name="直線コネクタ 692">
          <a:extLst>
            <a:ext uri="{FF2B5EF4-FFF2-40B4-BE49-F238E27FC236}">
              <a16:creationId xmlns:a16="http://schemas.microsoft.com/office/drawing/2014/main" id="{00000000-0008-0000-0E00-0000B5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94" name="直線コネクタ 693">
          <a:extLst>
            <a:ext uri="{FF2B5EF4-FFF2-40B4-BE49-F238E27FC236}">
              <a16:creationId xmlns:a16="http://schemas.microsoft.com/office/drawing/2014/main" id="{00000000-0008-0000-0E00-0000B6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95" name="テキスト ボックス 694">
          <a:extLst>
            <a:ext uri="{FF2B5EF4-FFF2-40B4-BE49-F238E27FC236}">
              <a16:creationId xmlns:a16="http://schemas.microsoft.com/office/drawing/2014/main" id="{00000000-0008-0000-0E00-0000B7020000}"/>
            </a:ext>
          </a:extLst>
        </xdr:cNvPr>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97" name="テキスト ボックス 696">
          <a:extLst>
            <a:ext uri="{FF2B5EF4-FFF2-40B4-BE49-F238E27FC236}">
              <a16:creationId xmlns:a16="http://schemas.microsoft.com/office/drawing/2014/main" id="{00000000-0008-0000-0E00-0000B9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99" name="テキスト ボックス 698">
          <a:extLst>
            <a:ext uri="{FF2B5EF4-FFF2-40B4-BE49-F238E27FC236}">
              <a16:creationId xmlns:a16="http://schemas.microsoft.com/office/drawing/2014/main" id="{00000000-0008-0000-0E00-0000BB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01" name="テキスト ボックス 700">
          <a:extLst>
            <a:ext uri="{FF2B5EF4-FFF2-40B4-BE49-F238E27FC236}">
              <a16:creationId xmlns:a16="http://schemas.microsoft.com/office/drawing/2014/main" id="{00000000-0008-0000-0E00-0000BD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02" name="直線コネクタ 701">
          <a:extLst>
            <a:ext uri="{FF2B5EF4-FFF2-40B4-BE49-F238E27FC236}">
              <a16:creationId xmlns:a16="http://schemas.microsoft.com/office/drawing/2014/main" id="{00000000-0008-0000-0E00-0000BE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03" name="テキスト ボックス 702">
          <a:extLst>
            <a:ext uri="{FF2B5EF4-FFF2-40B4-BE49-F238E27FC236}">
              <a16:creationId xmlns:a16="http://schemas.microsoft.com/office/drawing/2014/main" id="{00000000-0008-0000-0E00-0000BF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04" name="直線コネクタ 703">
          <a:extLst>
            <a:ext uri="{FF2B5EF4-FFF2-40B4-BE49-F238E27FC236}">
              <a16:creationId xmlns:a16="http://schemas.microsoft.com/office/drawing/2014/main" id="{00000000-0008-0000-0E00-0000C0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05" name="テキスト ボックス 704">
          <a:extLst>
            <a:ext uri="{FF2B5EF4-FFF2-40B4-BE49-F238E27FC236}">
              <a16:creationId xmlns:a16="http://schemas.microsoft.com/office/drawing/2014/main" id="{00000000-0008-0000-0E00-0000C1020000}"/>
            </a:ext>
          </a:extLst>
        </xdr:cNvPr>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6" name="直線コネクタ 705">
          <a:extLst>
            <a:ext uri="{FF2B5EF4-FFF2-40B4-BE49-F238E27FC236}">
              <a16:creationId xmlns:a16="http://schemas.microsoft.com/office/drawing/2014/main" id="{00000000-0008-0000-0E00-0000C2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07" name="テキスト ボックス 706">
          <a:extLst>
            <a:ext uri="{FF2B5EF4-FFF2-40B4-BE49-F238E27FC236}">
              <a16:creationId xmlns:a16="http://schemas.microsoft.com/office/drawing/2014/main" id="{00000000-0008-0000-0E00-0000C3020000}"/>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8" name="【公民館】&#10;有形固定資産減価償却率グラフ枠">
          <a:extLst>
            <a:ext uri="{FF2B5EF4-FFF2-40B4-BE49-F238E27FC236}">
              <a16:creationId xmlns:a16="http://schemas.microsoft.com/office/drawing/2014/main" id="{00000000-0008-0000-0E00-0000C4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108857</xdr:rowOff>
    </xdr:to>
    <xdr:cxnSp macro="">
      <xdr:nvCxnSpPr>
        <xdr:cNvPr id="709" name="直線コネクタ 708">
          <a:extLst>
            <a:ext uri="{FF2B5EF4-FFF2-40B4-BE49-F238E27FC236}">
              <a16:creationId xmlns:a16="http://schemas.microsoft.com/office/drawing/2014/main" id="{00000000-0008-0000-0E00-0000C5020000}"/>
            </a:ext>
          </a:extLst>
        </xdr:cNvPr>
        <xdr:cNvCxnSpPr/>
      </xdr:nvCxnSpPr>
      <xdr:spPr>
        <a:xfrm flipV="1">
          <a:off x="16318864" y="17090571"/>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112684</xdr:rowOff>
    </xdr:from>
    <xdr:ext cx="340478" cy="259045"/>
    <xdr:sp macro="" textlink="">
      <xdr:nvSpPr>
        <xdr:cNvPr id="710" name="【公民館】&#10;有形固定資産減価償却率最小値テキスト">
          <a:extLst>
            <a:ext uri="{FF2B5EF4-FFF2-40B4-BE49-F238E27FC236}">
              <a16:creationId xmlns:a16="http://schemas.microsoft.com/office/drawing/2014/main" id="{00000000-0008-0000-0E00-0000C6020000}"/>
            </a:ext>
          </a:extLst>
        </xdr:cNvPr>
        <xdr:cNvSpPr txBox="1"/>
      </xdr:nvSpPr>
      <xdr:spPr>
        <a:xfrm>
          <a:off x="16357600" y="186292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108857</xdr:rowOff>
    </xdr:from>
    <xdr:to>
      <xdr:col>86</xdr:col>
      <xdr:colOff>25400</xdr:colOff>
      <xdr:row>108</xdr:row>
      <xdr:rowOff>108857</xdr:rowOff>
    </xdr:to>
    <xdr:cxnSp macro="">
      <xdr:nvCxnSpPr>
        <xdr:cNvPr id="711" name="直線コネクタ 710">
          <a:extLst>
            <a:ext uri="{FF2B5EF4-FFF2-40B4-BE49-F238E27FC236}">
              <a16:creationId xmlns:a16="http://schemas.microsoft.com/office/drawing/2014/main" id="{00000000-0008-0000-0E00-0000C7020000}"/>
            </a:ext>
          </a:extLst>
        </xdr:cNvPr>
        <xdr:cNvCxnSpPr/>
      </xdr:nvCxnSpPr>
      <xdr:spPr>
        <a:xfrm>
          <a:off x="16230600" y="1862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712" name="【公民館】&#10;有形固定資産減価償却率最大値テキスト">
          <a:extLst>
            <a:ext uri="{FF2B5EF4-FFF2-40B4-BE49-F238E27FC236}">
              <a16:creationId xmlns:a16="http://schemas.microsoft.com/office/drawing/2014/main" id="{00000000-0008-0000-0E00-0000C8020000}"/>
            </a:ext>
          </a:extLst>
        </xdr:cNvPr>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13" name="直線コネクタ 712">
          <a:extLst>
            <a:ext uri="{FF2B5EF4-FFF2-40B4-BE49-F238E27FC236}">
              <a16:creationId xmlns:a16="http://schemas.microsoft.com/office/drawing/2014/main" id="{00000000-0008-0000-0E00-0000C9020000}"/>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124658</xdr:rowOff>
    </xdr:from>
    <xdr:ext cx="405111" cy="259045"/>
    <xdr:sp macro="" textlink="">
      <xdr:nvSpPr>
        <xdr:cNvPr id="714" name="【公民館】&#10;有形固定資産減価償却率平均値テキスト">
          <a:extLst>
            <a:ext uri="{FF2B5EF4-FFF2-40B4-BE49-F238E27FC236}">
              <a16:creationId xmlns:a16="http://schemas.microsoft.com/office/drawing/2014/main" id="{00000000-0008-0000-0E00-0000CA020000}"/>
            </a:ext>
          </a:extLst>
        </xdr:cNvPr>
        <xdr:cNvSpPr txBox="1"/>
      </xdr:nvSpPr>
      <xdr:spPr>
        <a:xfrm>
          <a:off x="16357600" y="176125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146231</xdr:rowOff>
    </xdr:from>
    <xdr:to>
      <xdr:col>85</xdr:col>
      <xdr:colOff>177800</xdr:colOff>
      <xdr:row>103</xdr:row>
      <xdr:rowOff>76381</xdr:rowOff>
    </xdr:to>
    <xdr:sp macro="" textlink="">
      <xdr:nvSpPr>
        <xdr:cNvPr id="715" name="フローチャート: 判断 714">
          <a:extLst>
            <a:ext uri="{FF2B5EF4-FFF2-40B4-BE49-F238E27FC236}">
              <a16:creationId xmlns:a16="http://schemas.microsoft.com/office/drawing/2014/main" id="{00000000-0008-0000-0E00-0000CB020000}"/>
            </a:ext>
          </a:extLst>
        </xdr:cNvPr>
        <xdr:cNvSpPr/>
      </xdr:nvSpPr>
      <xdr:spPr>
        <a:xfrm>
          <a:off x="16268700" y="17634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165826</xdr:rowOff>
    </xdr:from>
    <xdr:to>
      <xdr:col>81</xdr:col>
      <xdr:colOff>101600</xdr:colOff>
      <xdr:row>103</xdr:row>
      <xdr:rowOff>95976</xdr:rowOff>
    </xdr:to>
    <xdr:sp macro="" textlink="">
      <xdr:nvSpPr>
        <xdr:cNvPr id="716" name="フローチャート: 判断 715">
          <a:extLst>
            <a:ext uri="{FF2B5EF4-FFF2-40B4-BE49-F238E27FC236}">
              <a16:creationId xmlns:a16="http://schemas.microsoft.com/office/drawing/2014/main" id="{00000000-0008-0000-0E00-0000CC020000}"/>
            </a:ext>
          </a:extLst>
        </xdr:cNvPr>
        <xdr:cNvSpPr/>
      </xdr:nvSpPr>
      <xdr:spPr>
        <a:xfrm>
          <a:off x="15430500" y="1765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2539</xdr:rowOff>
    </xdr:from>
    <xdr:to>
      <xdr:col>76</xdr:col>
      <xdr:colOff>165100</xdr:colOff>
      <xdr:row>103</xdr:row>
      <xdr:rowOff>104139</xdr:rowOff>
    </xdr:to>
    <xdr:sp macro="" textlink="">
      <xdr:nvSpPr>
        <xdr:cNvPr id="717" name="フローチャート: 判断 716">
          <a:extLst>
            <a:ext uri="{FF2B5EF4-FFF2-40B4-BE49-F238E27FC236}">
              <a16:creationId xmlns:a16="http://schemas.microsoft.com/office/drawing/2014/main" id="{00000000-0008-0000-0E00-0000CD020000}"/>
            </a:ext>
          </a:extLst>
        </xdr:cNvPr>
        <xdr:cNvSpPr/>
      </xdr:nvSpPr>
      <xdr:spPr>
        <a:xfrm>
          <a:off x="14541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36830</xdr:rowOff>
    </xdr:from>
    <xdr:to>
      <xdr:col>72</xdr:col>
      <xdr:colOff>38100</xdr:colOff>
      <xdr:row>103</xdr:row>
      <xdr:rowOff>138430</xdr:rowOff>
    </xdr:to>
    <xdr:sp macro="" textlink="">
      <xdr:nvSpPr>
        <xdr:cNvPr id="718" name="フローチャート: 判断 717">
          <a:extLst>
            <a:ext uri="{FF2B5EF4-FFF2-40B4-BE49-F238E27FC236}">
              <a16:creationId xmlns:a16="http://schemas.microsoft.com/office/drawing/2014/main" id="{00000000-0008-0000-0E00-0000CE020000}"/>
            </a:ext>
          </a:extLst>
        </xdr:cNvPr>
        <xdr:cNvSpPr/>
      </xdr:nvSpPr>
      <xdr:spPr>
        <a:xfrm>
          <a:off x="13652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19" name="テキスト ボックス 718">
          <a:extLst>
            <a:ext uri="{FF2B5EF4-FFF2-40B4-BE49-F238E27FC236}">
              <a16:creationId xmlns:a16="http://schemas.microsoft.com/office/drawing/2014/main" id="{00000000-0008-0000-0E00-0000CF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0" name="テキスト ボックス 719">
          <a:extLst>
            <a:ext uri="{FF2B5EF4-FFF2-40B4-BE49-F238E27FC236}">
              <a16:creationId xmlns:a16="http://schemas.microsoft.com/office/drawing/2014/main" id="{00000000-0008-0000-0E00-0000D0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1" name="テキスト ボックス 720">
          <a:extLst>
            <a:ext uri="{FF2B5EF4-FFF2-40B4-BE49-F238E27FC236}">
              <a16:creationId xmlns:a16="http://schemas.microsoft.com/office/drawing/2014/main" id="{00000000-0008-0000-0E00-0000D1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2" name="テキスト ボックス 721">
          <a:extLst>
            <a:ext uri="{FF2B5EF4-FFF2-40B4-BE49-F238E27FC236}">
              <a16:creationId xmlns:a16="http://schemas.microsoft.com/office/drawing/2014/main" id="{00000000-0008-0000-0E00-0000D2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3" name="テキスト ボックス 722">
          <a:extLst>
            <a:ext uri="{FF2B5EF4-FFF2-40B4-BE49-F238E27FC236}">
              <a16:creationId xmlns:a16="http://schemas.microsoft.com/office/drawing/2014/main" id="{00000000-0008-0000-0E00-0000D3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169092</xdr:rowOff>
    </xdr:from>
    <xdr:to>
      <xdr:col>85</xdr:col>
      <xdr:colOff>177800</xdr:colOff>
      <xdr:row>102</xdr:row>
      <xdr:rowOff>99242</xdr:rowOff>
    </xdr:to>
    <xdr:sp macro="" textlink="">
      <xdr:nvSpPr>
        <xdr:cNvPr id="724" name="楕円 723">
          <a:extLst>
            <a:ext uri="{FF2B5EF4-FFF2-40B4-BE49-F238E27FC236}">
              <a16:creationId xmlns:a16="http://schemas.microsoft.com/office/drawing/2014/main" id="{00000000-0008-0000-0E00-0000D4020000}"/>
            </a:ext>
          </a:extLst>
        </xdr:cNvPr>
        <xdr:cNvSpPr/>
      </xdr:nvSpPr>
      <xdr:spPr>
        <a:xfrm>
          <a:off x="16268700" y="1748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20519</xdr:rowOff>
    </xdr:from>
    <xdr:ext cx="405111" cy="259045"/>
    <xdr:sp macro="" textlink="">
      <xdr:nvSpPr>
        <xdr:cNvPr id="725" name="【公民館】&#10;有形固定資産減価償却率該当値テキスト">
          <a:extLst>
            <a:ext uri="{FF2B5EF4-FFF2-40B4-BE49-F238E27FC236}">
              <a16:creationId xmlns:a16="http://schemas.microsoft.com/office/drawing/2014/main" id="{00000000-0008-0000-0E00-0000D5020000}"/>
            </a:ext>
          </a:extLst>
        </xdr:cNvPr>
        <xdr:cNvSpPr txBox="1"/>
      </xdr:nvSpPr>
      <xdr:spPr>
        <a:xfrm>
          <a:off x="16357600" y="17336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30299</xdr:rowOff>
    </xdr:from>
    <xdr:to>
      <xdr:col>81</xdr:col>
      <xdr:colOff>101600</xdr:colOff>
      <xdr:row>102</xdr:row>
      <xdr:rowOff>131899</xdr:rowOff>
    </xdr:to>
    <xdr:sp macro="" textlink="">
      <xdr:nvSpPr>
        <xdr:cNvPr id="726" name="楕円 725">
          <a:extLst>
            <a:ext uri="{FF2B5EF4-FFF2-40B4-BE49-F238E27FC236}">
              <a16:creationId xmlns:a16="http://schemas.microsoft.com/office/drawing/2014/main" id="{00000000-0008-0000-0E00-0000D6020000}"/>
            </a:ext>
          </a:extLst>
        </xdr:cNvPr>
        <xdr:cNvSpPr/>
      </xdr:nvSpPr>
      <xdr:spPr>
        <a:xfrm>
          <a:off x="15430500" y="1751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48442</xdr:rowOff>
    </xdr:from>
    <xdr:to>
      <xdr:col>85</xdr:col>
      <xdr:colOff>127000</xdr:colOff>
      <xdr:row>102</xdr:row>
      <xdr:rowOff>81099</xdr:rowOff>
    </xdr:to>
    <xdr:cxnSp macro="">
      <xdr:nvCxnSpPr>
        <xdr:cNvPr id="727" name="直線コネクタ 726">
          <a:extLst>
            <a:ext uri="{FF2B5EF4-FFF2-40B4-BE49-F238E27FC236}">
              <a16:creationId xmlns:a16="http://schemas.microsoft.com/office/drawing/2014/main" id="{00000000-0008-0000-0E00-0000D7020000}"/>
            </a:ext>
          </a:extLst>
        </xdr:cNvPr>
        <xdr:cNvCxnSpPr/>
      </xdr:nvCxnSpPr>
      <xdr:spPr>
        <a:xfrm flipV="1">
          <a:off x="15481300" y="17536342"/>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62956</xdr:rowOff>
    </xdr:from>
    <xdr:to>
      <xdr:col>76</xdr:col>
      <xdr:colOff>165100</xdr:colOff>
      <xdr:row>102</xdr:row>
      <xdr:rowOff>164556</xdr:rowOff>
    </xdr:to>
    <xdr:sp macro="" textlink="">
      <xdr:nvSpPr>
        <xdr:cNvPr id="728" name="楕円 727">
          <a:extLst>
            <a:ext uri="{FF2B5EF4-FFF2-40B4-BE49-F238E27FC236}">
              <a16:creationId xmlns:a16="http://schemas.microsoft.com/office/drawing/2014/main" id="{00000000-0008-0000-0E00-0000D8020000}"/>
            </a:ext>
          </a:extLst>
        </xdr:cNvPr>
        <xdr:cNvSpPr/>
      </xdr:nvSpPr>
      <xdr:spPr>
        <a:xfrm>
          <a:off x="14541500" y="17550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81099</xdr:rowOff>
    </xdr:from>
    <xdr:to>
      <xdr:col>81</xdr:col>
      <xdr:colOff>50800</xdr:colOff>
      <xdr:row>102</xdr:row>
      <xdr:rowOff>113756</xdr:rowOff>
    </xdr:to>
    <xdr:cxnSp macro="">
      <xdr:nvCxnSpPr>
        <xdr:cNvPr id="729" name="直線コネクタ 728">
          <a:extLst>
            <a:ext uri="{FF2B5EF4-FFF2-40B4-BE49-F238E27FC236}">
              <a16:creationId xmlns:a16="http://schemas.microsoft.com/office/drawing/2014/main" id="{00000000-0008-0000-0E00-0000D9020000}"/>
            </a:ext>
          </a:extLst>
        </xdr:cNvPr>
        <xdr:cNvCxnSpPr/>
      </xdr:nvCxnSpPr>
      <xdr:spPr>
        <a:xfrm flipV="1">
          <a:off x="14592300" y="1756899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95613</xdr:rowOff>
    </xdr:from>
    <xdr:to>
      <xdr:col>72</xdr:col>
      <xdr:colOff>38100</xdr:colOff>
      <xdr:row>103</xdr:row>
      <xdr:rowOff>25763</xdr:rowOff>
    </xdr:to>
    <xdr:sp macro="" textlink="">
      <xdr:nvSpPr>
        <xdr:cNvPr id="730" name="楕円 729">
          <a:extLst>
            <a:ext uri="{FF2B5EF4-FFF2-40B4-BE49-F238E27FC236}">
              <a16:creationId xmlns:a16="http://schemas.microsoft.com/office/drawing/2014/main" id="{00000000-0008-0000-0E00-0000DA020000}"/>
            </a:ext>
          </a:extLst>
        </xdr:cNvPr>
        <xdr:cNvSpPr/>
      </xdr:nvSpPr>
      <xdr:spPr>
        <a:xfrm>
          <a:off x="13652500" y="1758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113756</xdr:rowOff>
    </xdr:from>
    <xdr:to>
      <xdr:col>76</xdr:col>
      <xdr:colOff>114300</xdr:colOff>
      <xdr:row>102</xdr:row>
      <xdr:rowOff>146413</xdr:rowOff>
    </xdr:to>
    <xdr:cxnSp macro="">
      <xdr:nvCxnSpPr>
        <xdr:cNvPr id="731" name="直線コネクタ 730">
          <a:extLst>
            <a:ext uri="{FF2B5EF4-FFF2-40B4-BE49-F238E27FC236}">
              <a16:creationId xmlns:a16="http://schemas.microsoft.com/office/drawing/2014/main" id="{00000000-0008-0000-0E00-0000DB020000}"/>
            </a:ext>
          </a:extLst>
        </xdr:cNvPr>
        <xdr:cNvCxnSpPr/>
      </xdr:nvCxnSpPr>
      <xdr:spPr>
        <a:xfrm flipV="1">
          <a:off x="13703300" y="1760165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87103</xdr:rowOff>
    </xdr:from>
    <xdr:ext cx="405111" cy="259045"/>
    <xdr:sp macro="" textlink="">
      <xdr:nvSpPr>
        <xdr:cNvPr id="732" name="n_1aveValue【公民館】&#10;有形固定資産減価償却率">
          <a:extLst>
            <a:ext uri="{FF2B5EF4-FFF2-40B4-BE49-F238E27FC236}">
              <a16:creationId xmlns:a16="http://schemas.microsoft.com/office/drawing/2014/main" id="{00000000-0008-0000-0E00-0000DC020000}"/>
            </a:ext>
          </a:extLst>
        </xdr:cNvPr>
        <xdr:cNvSpPr txBox="1"/>
      </xdr:nvSpPr>
      <xdr:spPr>
        <a:xfrm>
          <a:off x="15266044" y="17746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95266</xdr:rowOff>
    </xdr:from>
    <xdr:ext cx="405111" cy="259045"/>
    <xdr:sp macro="" textlink="">
      <xdr:nvSpPr>
        <xdr:cNvPr id="733" name="n_2aveValue【公民館】&#10;有形固定資産減価償却率">
          <a:extLst>
            <a:ext uri="{FF2B5EF4-FFF2-40B4-BE49-F238E27FC236}">
              <a16:creationId xmlns:a16="http://schemas.microsoft.com/office/drawing/2014/main" id="{00000000-0008-0000-0E00-0000DD020000}"/>
            </a:ext>
          </a:extLst>
        </xdr:cNvPr>
        <xdr:cNvSpPr txBox="1"/>
      </xdr:nvSpPr>
      <xdr:spPr>
        <a:xfrm>
          <a:off x="14389744" y="17754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129557</xdr:rowOff>
    </xdr:from>
    <xdr:ext cx="405111" cy="259045"/>
    <xdr:sp macro="" textlink="">
      <xdr:nvSpPr>
        <xdr:cNvPr id="734" name="n_3aveValue【公民館】&#10;有形固定資産減価償却率">
          <a:extLst>
            <a:ext uri="{FF2B5EF4-FFF2-40B4-BE49-F238E27FC236}">
              <a16:creationId xmlns:a16="http://schemas.microsoft.com/office/drawing/2014/main" id="{00000000-0008-0000-0E00-0000DE020000}"/>
            </a:ext>
          </a:extLst>
        </xdr:cNvPr>
        <xdr:cNvSpPr txBox="1"/>
      </xdr:nvSpPr>
      <xdr:spPr>
        <a:xfrm>
          <a:off x="13500744" y="1778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148426</xdr:rowOff>
    </xdr:from>
    <xdr:ext cx="405111" cy="259045"/>
    <xdr:sp macro="" textlink="">
      <xdr:nvSpPr>
        <xdr:cNvPr id="735" name="n_1mainValue【公民館】&#10;有形固定資産減価償却率">
          <a:extLst>
            <a:ext uri="{FF2B5EF4-FFF2-40B4-BE49-F238E27FC236}">
              <a16:creationId xmlns:a16="http://schemas.microsoft.com/office/drawing/2014/main" id="{00000000-0008-0000-0E00-0000DF020000}"/>
            </a:ext>
          </a:extLst>
        </xdr:cNvPr>
        <xdr:cNvSpPr txBox="1"/>
      </xdr:nvSpPr>
      <xdr:spPr>
        <a:xfrm>
          <a:off x="15266044" y="17293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9633</xdr:rowOff>
    </xdr:from>
    <xdr:ext cx="405111" cy="259045"/>
    <xdr:sp macro="" textlink="">
      <xdr:nvSpPr>
        <xdr:cNvPr id="736" name="n_2mainValue【公民館】&#10;有形固定資産減価償却率">
          <a:extLst>
            <a:ext uri="{FF2B5EF4-FFF2-40B4-BE49-F238E27FC236}">
              <a16:creationId xmlns:a16="http://schemas.microsoft.com/office/drawing/2014/main" id="{00000000-0008-0000-0E00-0000E0020000}"/>
            </a:ext>
          </a:extLst>
        </xdr:cNvPr>
        <xdr:cNvSpPr txBox="1"/>
      </xdr:nvSpPr>
      <xdr:spPr>
        <a:xfrm>
          <a:off x="14389744" y="17326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42290</xdr:rowOff>
    </xdr:from>
    <xdr:ext cx="405111" cy="259045"/>
    <xdr:sp macro="" textlink="">
      <xdr:nvSpPr>
        <xdr:cNvPr id="737" name="n_3mainValue【公民館】&#10;有形固定資産減価償却率">
          <a:extLst>
            <a:ext uri="{FF2B5EF4-FFF2-40B4-BE49-F238E27FC236}">
              <a16:creationId xmlns:a16="http://schemas.microsoft.com/office/drawing/2014/main" id="{00000000-0008-0000-0E00-0000E1020000}"/>
            </a:ext>
          </a:extLst>
        </xdr:cNvPr>
        <xdr:cNvSpPr txBox="1"/>
      </xdr:nvSpPr>
      <xdr:spPr>
        <a:xfrm>
          <a:off x="13500744" y="17358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8" name="正方形/長方形 737">
          <a:extLst>
            <a:ext uri="{FF2B5EF4-FFF2-40B4-BE49-F238E27FC236}">
              <a16:creationId xmlns:a16="http://schemas.microsoft.com/office/drawing/2014/main" id="{00000000-0008-0000-0E00-0000E2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6" name="テキスト ボックス 745">
          <a:extLst>
            <a:ext uri="{FF2B5EF4-FFF2-40B4-BE49-F238E27FC236}">
              <a16:creationId xmlns:a16="http://schemas.microsoft.com/office/drawing/2014/main" id="{00000000-0008-0000-0E00-0000EA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7" name="直線コネクタ 746">
          <a:extLst>
            <a:ext uri="{FF2B5EF4-FFF2-40B4-BE49-F238E27FC236}">
              <a16:creationId xmlns:a16="http://schemas.microsoft.com/office/drawing/2014/main" id="{00000000-0008-0000-0E00-0000EB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48" name="直線コネクタ 747">
          <a:extLst>
            <a:ext uri="{FF2B5EF4-FFF2-40B4-BE49-F238E27FC236}">
              <a16:creationId xmlns:a16="http://schemas.microsoft.com/office/drawing/2014/main" id="{00000000-0008-0000-0E00-0000EC02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49" name="テキスト ボックス 748">
          <a:extLst>
            <a:ext uri="{FF2B5EF4-FFF2-40B4-BE49-F238E27FC236}">
              <a16:creationId xmlns:a16="http://schemas.microsoft.com/office/drawing/2014/main" id="{00000000-0008-0000-0E00-0000ED02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50" name="直線コネクタ 749">
          <a:extLst>
            <a:ext uri="{FF2B5EF4-FFF2-40B4-BE49-F238E27FC236}">
              <a16:creationId xmlns:a16="http://schemas.microsoft.com/office/drawing/2014/main" id="{00000000-0008-0000-0E00-0000EE02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51" name="テキスト ボックス 750">
          <a:extLst>
            <a:ext uri="{FF2B5EF4-FFF2-40B4-BE49-F238E27FC236}">
              <a16:creationId xmlns:a16="http://schemas.microsoft.com/office/drawing/2014/main" id="{00000000-0008-0000-0E00-0000EF02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52" name="直線コネクタ 751">
          <a:extLst>
            <a:ext uri="{FF2B5EF4-FFF2-40B4-BE49-F238E27FC236}">
              <a16:creationId xmlns:a16="http://schemas.microsoft.com/office/drawing/2014/main" id="{00000000-0008-0000-0E00-0000F002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53" name="テキスト ボックス 752">
          <a:extLst>
            <a:ext uri="{FF2B5EF4-FFF2-40B4-BE49-F238E27FC236}">
              <a16:creationId xmlns:a16="http://schemas.microsoft.com/office/drawing/2014/main" id="{00000000-0008-0000-0E00-0000F102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54" name="直線コネクタ 753">
          <a:extLst>
            <a:ext uri="{FF2B5EF4-FFF2-40B4-BE49-F238E27FC236}">
              <a16:creationId xmlns:a16="http://schemas.microsoft.com/office/drawing/2014/main" id="{00000000-0008-0000-0E00-0000F202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55" name="テキスト ボックス 754">
          <a:extLst>
            <a:ext uri="{FF2B5EF4-FFF2-40B4-BE49-F238E27FC236}">
              <a16:creationId xmlns:a16="http://schemas.microsoft.com/office/drawing/2014/main" id="{00000000-0008-0000-0E00-0000F302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56" name="直線コネクタ 755">
          <a:extLst>
            <a:ext uri="{FF2B5EF4-FFF2-40B4-BE49-F238E27FC236}">
              <a16:creationId xmlns:a16="http://schemas.microsoft.com/office/drawing/2014/main" id="{00000000-0008-0000-0E00-0000F402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57" name="テキスト ボックス 756">
          <a:extLst>
            <a:ext uri="{FF2B5EF4-FFF2-40B4-BE49-F238E27FC236}">
              <a16:creationId xmlns:a16="http://schemas.microsoft.com/office/drawing/2014/main" id="{00000000-0008-0000-0E00-0000F502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58" name="直線コネクタ 757">
          <a:extLst>
            <a:ext uri="{FF2B5EF4-FFF2-40B4-BE49-F238E27FC236}">
              <a16:creationId xmlns:a16="http://schemas.microsoft.com/office/drawing/2014/main" id="{00000000-0008-0000-0E00-0000F602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59" name="テキスト ボックス 758">
          <a:extLst>
            <a:ext uri="{FF2B5EF4-FFF2-40B4-BE49-F238E27FC236}">
              <a16:creationId xmlns:a16="http://schemas.microsoft.com/office/drawing/2014/main" id="{00000000-0008-0000-0E00-0000F702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0" name="直線コネクタ 759">
          <a:extLst>
            <a:ext uri="{FF2B5EF4-FFF2-40B4-BE49-F238E27FC236}">
              <a16:creationId xmlns:a16="http://schemas.microsoft.com/office/drawing/2014/main" id="{00000000-0008-0000-0E00-0000F8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1" name="テキスト ボックス 760">
          <a:extLst>
            <a:ext uri="{FF2B5EF4-FFF2-40B4-BE49-F238E27FC236}">
              <a16:creationId xmlns:a16="http://schemas.microsoft.com/office/drawing/2014/main" id="{00000000-0008-0000-0E00-0000F9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2" name="【公民館】&#10;一人当たり面積グラフ枠">
          <a:extLst>
            <a:ext uri="{FF2B5EF4-FFF2-40B4-BE49-F238E27FC236}">
              <a16:creationId xmlns:a16="http://schemas.microsoft.com/office/drawing/2014/main" id="{00000000-0008-0000-0E00-0000FA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144780</xdr:rowOff>
    </xdr:from>
    <xdr:to>
      <xdr:col>116</xdr:col>
      <xdr:colOff>62864</xdr:colOff>
      <xdr:row>109</xdr:row>
      <xdr:rowOff>35379</xdr:rowOff>
    </xdr:to>
    <xdr:cxnSp macro="">
      <xdr:nvCxnSpPr>
        <xdr:cNvPr id="763" name="直線コネクタ 762">
          <a:extLst>
            <a:ext uri="{FF2B5EF4-FFF2-40B4-BE49-F238E27FC236}">
              <a16:creationId xmlns:a16="http://schemas.microsoft.com/office/drawing/2014/main" id="{00000000-0008-0000-0E00-0000FB020000}"/>
            </a:ext>
          </a:extLst>
        </xdr:cNvPr>
        <xdr:cNvCxnSpPr/>
      </xdr:nvCxnSpPr>
      <xdr:spPr>
        <a:xfrm flipV="1">
          <a:off x="22160864" y="17289780"/>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39206</xdr:rowOff>
    </xdr:from>
    <xdr:ext cx="469744" cy="259045"/>
    <xdr:sp macro="" textlink="">
      <xdr:nvSpPr>
        <xdr:cNvPr id="764" name="【公民館】&#10;一人当たり面積最小値テキスト">
          <a:extLst>
            <a:ext uri="{FF2B5EF4-FFF2-40B4-BE49-F238E27FC236}">
              <a16:creationId xmlns:a16="http://schemas.microsoft.com/office/drawing/2014/main" id="{00000000-0008-0000-0E00-0000FC020000}"/>
            </a:ext>
          </a:extLst>
        </xdr:cNvPr>
        <xdr:cNvSpPr txBox="1"/>
      </xdr:nvSpPr>
      <xdr:spPr>
        <a:xfrm>
          <a:off x="22199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35379</xdr:rowOff>
    </xdr:from>
    <xdr:to>
      <xdr:col>116</xdr:col>
      <xdr:colOff>152400</xdr:colOff>
      <xdr:row>109</xdr:row>
      <xdr:rowOff>35379</xdr:rowOff>
    </xdr:to>
    <xdr:cxnSp macro="">
      <xdr:nvCxnSpPr>
        <xdr:cNvPr id="765" name="直線コネクタ 764">
          <a:extLst>
            <a:ext uri="{FF2B5EF4-FFF2-40B4-BE49-F238E27FC236}">
              <a16:creationId xmlns:a16="http://schemas.microsoft.com/office/drawing/2014/main" id="{00000000-0008-0000-0E00-0000FD020000}"/>
            </a:ext>
          </a:extLst>
        </xdr:cNvPr>
        <xdr:cNvCxnSpPr/>
      </xdr:nvCxnSpPr>
      <xdr:spPr>
        <a:xfrm>
          <a:off x="22072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91457</xdr:rowOff>
    </xdr:from>
    <xdr:ext cx="469744" cy="259045"/>
    <xdr:sp macro="" textlink="">
      <xdr:nvSpPr>
        <xdr:cNvPr id="766" name="【公民館】&#10;一人当たり面積最大値テキスト">
          <a:extLst>
            <a:ext uri="{FF2B5EF4-FFF2-40B4-BE49-F238E27FC236}">
              <a16:creationId xmlns:a16="http://schemas.microsoft.com/office/drawing/2014/main" id="{00000000-0008-0000-0E00-0000FE020000}"/>
            </a:ext>
          </a:extLst>
        </xdr:cNvPr>
        <xdr:cNvSpPr txBox="1"/>
      </xdr:nvSpPr>
      <xdr:spPr>
        <a:xfrm>
          <a:off x="22199600" y="1706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144780</xdr:rowOff>
    </xdr:from>
    <xdr:to>
      <xdr:col>116</xdr:col>
      <xdr:colOff>152400</xdr:colOff>
      <xdr:row>100</xdr:row>
      <xdr:rowOff>144780</xdr:rowOff>
    </xdr:to>
    <xdr:cxnSp macro="">
      <xdr:nvCxnSpPr>
        <xdr:cNvPr id="767" name="直線コネクタ 766">
          <a:extLst>
            <a:ext uri="{FF2B5EF4-FFF2-40B4-BE49-F238E27FC236}">
              <a16:creationId xmlns:a16="http://schemas.microsoft.com/office/drawing/2014/main" id="{00000000-0008-0000-0E00-0000FF020000}"/>
            </a:ext>
          </a:extLst>
        </xdr:cNvPr>
        <xdr:cNvCxnSpPr/>
      </xdr:nvCxnSpPr>
      <xdr:spPr>
        <a:xfrm>
          <a:off x="22072600" y="1728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72407</xdr:rowOff>
    </xdr:from>
    <xdr:ext cx="469744" cy="259045"/>
    <xdr:sp macro="" textlink="">
      <xdr:nvSpPr>
        <xdr:cNvPr id="768" name="【公民館】&#10;一人当たり面積平均値テキスト">
          <a:extLst>
            <a:ext uri="{FF2B5EF4-FFF2-40B4-BE49-F238E27FC236}">
              <a16:creationId xmlns:a16="http://schemas.microsoft.com/office/drawing/2014/main" id="{00000000-0008-0000-0E00-000000030000}"/>
            </a:ext>
          </a:extLst>
        </xdr:cNvPr>
        <xdr:cNvSpPr txBox="1"/>
      </xdr:nvSpPr>
      <xdr:spPr>
        <a:xfrm>
          <a:off x="22199600" y="18246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93980</xdr:rowOff>
    </xdr:from>
    <xdr:to>
      <xdr:col>116</xdr:col>
      <xdr:colOff>114300</xdr:colOff>
      <xdr:row>107</xdr:row>
      <xdr:rowOff>24130</xdr:rowOff>
    </xdr:to>
    <xdr:sp macro="" textlink="">
      <xdr:nvSpPr>
        <xdr:cNvPr id="769" name="フローチャート: 判断 768">
          <a:extLst>
            <a:ext uri="{FF2B5EF4-FFF2-40B4-BE49-F238E27FC236}">
              <a16:creationId xmlns:a16="http://schemas.microsoft.com/office/drawing/2014/main" id="{00000000-0008-0000-0E00-000001030000}"/>
            </a:ext>
          </a:extLst>
        </xdr:cNvPr>
        <xdr:cNvSpPr/>
      </xdr:nvSpPr>
      <xdr:spPr>
        <a:xfrm>
          <a:off x="221107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103777</xdr:rowOff>
    </xdr:from>
    <xdr:to>
      <xdr:col>112</xdr:col>
      <xdr:colOff>38100</xdr:colOff>
      <xdr:row>107</xdr:row>
      <xdr:rowOff>33927</xdr:rowOff>
    </xdr:to>
    <xdr:sp macro="" textlink="">
      <xdr:nvSpPr>
        <xdr:cNvPr id="770" name="フローチャート: 判断 769">
          <a:extLst>
            <a:ext uri="{FF2B5EF4-FFF2-40B4-BE49-F238E27FC236}">
              <a16:creationId xmlns:a16="http://schemas.microsoft.com/office/drawing/2014/main" id="{00000000-0008-0000-0E00-000002030000}"/>
            </a:ext>
          </a:extLst>
        </xdr:cNvPr>
        <xdr:cNvSpPr/>
      </xdr:nvSpPr>
      <xdr:spPr>
        <a:xfrm>
          <a:off x="21272500" y="1827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84182</xdr:rowOff>
    </xdr:from>
    <xdr:to>
      <xdr:col>107</xdr:col>
      <xdr:colOff>101600</xdr:colOff>
      <xdr:row>107</xdr:row>
      <xdr:rowOff>14332</xdr:rowOff>
    </xdr:to>
    <xdr:sp macro="" textlink="">
      <xdr:nvSpPr>
        <xdr:cNvPr id="771" name="フローチャート: 判断 770">
          <a:extLst>
            <a:ext uri="{FF2B5EF4-FFF2-40B4-BE49-F238E27FC236}">
              <a16:creationId xmlns:a16="http://schemas.microsoft.com/office/drawing/2014/main" id="{00000000-0008-0000-0E00-000003030000}"/>
            </a:ext>
          </a:extLst>
        </xdr:cNvPr>
        <xdr:cNvSpPr/>
      </xdr:nvSpPr>
      <xdr:spPr>
        <a:xfrm>
          <a:off x="20383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147864</xdr:rowOff>
    </xdr:from>
    <xdr:to>
      <xdr:col>102</xdr:col>
      <xdr:colOff>165100</xdr:colOff>
      <xdr:row>106</xdr:row>
      <xdr:rowOff>78014</xdr:rowOff>
    </xdr:to>
    <xdr:sp macro="" textlink="">
      <xdr:nvSpPr>
        <xdr:cNvPr id="772" name="フローチャート: 判断 771">
          <a:extLst>
            <a:ext uri="{FF2B5EF4-FFF2-40B4-BE49-F238E27FC236}">
              <a16:creationId xmlns:a16="http://schemas.microsoft.com/office/drawing/2014/main" id="{00000000-0008-0000-0E00-000004030000}"/>
            </a:ext>
          </a:extLst>
        </xdr:cNvPr>
        <xdr:cNvSpPr/>
      </xdr:nvSpPr>
      <xdr:spPr>
        <a:xfrm>
          <a:off x="19494500" y="1815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00000000-0008-0000-0E00-000005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00000000-0008-0000-0E00-000006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00000000-0008-0000-0E00-000007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00000000-0008-0000-0E00-000008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E00-000009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48261</xdr:rowOff>
    </xdr:from>
    <xdr:to>
      <xdr:col>116</xdr:col>
      <xdr:colOff>114300</xdr:colOff>
      <xdr:row>106</xdr:row>
      <xdr:rowOff>149861</xdr:rowOff>
    </xdr:to>
    <xdr:sp macro="" textlink="">
      <xdr:nvSpPr>
        <xdr:cNvPr id="778" name="楕円 777">
          <a:extLst>
            <a:ext uri="{FF2B5EF4-FFF2-40B4-BE49-F238E27FC236}">
              <a16:creationId xmlns:a16="http://schemas.microsoft.com/office/drawing/2014/main" id="{00000000-0008-0000-0E00-00000A030000}"/>
            </a:ext>
          </a:extLst>
        </xdr:cNvPr>
        <xdr:cNvSpPr/>
      </xdr:nvSpPr>
      <xdr:spPr>
        <a:xfrm>
          <a:off x="221107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71138</xdr:rowOff>
    </xdr:from>
    <xdr:ext cx="469744" cy="259045"/>
    <xdr:sp macro="" textlink="">
      <xdr:nvSpPr>
        <xdr:cNvPr id="779" name="【公民館】&#10;一人当たり面積該当値テキスト">
          <a:extLst>
            <a:ext uri="{FF2B5EF4-FFF2-40B4-BE49-F238E27FC236}">
              <a16:creationId xmlns:a16="http://schemas.microsoft.com/office/drawing/2014/main" id="{00000000-0008-0000-0E00-00000B030000}"/>
            </a:ext>
          </a:extLst>
        </xdr:cNvPr>
        <xdr:cNvSpPr txBox="1"/>
      </xdr:nvSpPr>
      <xdr:spPr>
        <a:xfrm>
          <a:off x="22199600" y="180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48261</xdr:rowOff>
    </xdr:from>
    <xdr:to>
      <xdr:col>112</xdr:col>
      <xdr:colOff>38100</xdr:colOff>
      <xdr:row>106</xdr:row>
      <xdr:rowOff>149861</xdr:rowOff>
    </xdr:to>
    <xdr:sp macro="" textlink="">
      <xdr:nvSpPr>
        <xdr:cNvPr id="780" name="楕円 779">
          <a:extLst>
            <a:ext uri="{FF2B5EF4-FFF2-40B4-BE49-F238E27FC236}">
              <a16:creationId xmlns:a16="http://schemas.microsoft.com/office/drawing/2014/main" id="{00000000-0008-0000-0E00-00000C030000}"/>
            </a:ext>
          </a:extLst>
        </xdr:cNvPr>
        <xdr:cNvSpPr/>
      </xdr:nvSpPr>
      <xdr:spPr>
        <a:xfrm>
          <a:off x="21272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99061</xdr:rowOff>
    </xdr:from>
    <xdr:to>
      <xdr:col>116</xdr:col>
      <xdr:colOff>63500</xdr:colOff>
      <xdr:row>106</xdr:row>
      <xdr:rowOff>99061</xdr:rowOff>
    </xdr:to>
    <xdr:cxnSp macro="">
      <xdr:nvCxnSpPr>
        <xdr:cNvPr id="781" name="直線コネクタ 780">
          <a:extLst>
            <a:ext uri="{FF2B5EF4-FFF2-40B4-BE49-F238E27FC236}">
              <a16:creationId xmlns:a16="http://schemas.microsoft.com/office/drawing/2014/main" id="{00000000-0008-0000-0E00-00000D030000}"/>
            </a:ext>
          </a:extLst>
        </xdr:cNvPr>
        <xdr:cNvCxnSpPr/>
      </xdr:nvCxnSpPr>
      <xdr:spPr>
        <a:xfrm>
          <a:off x="21323300" y="182727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48261</xdr:rowOff>
    </xdr:from>
    <xdr:to>
      <xdr:col>107</xdr:col>
      <xdr:colOff>101600</xdr:colOff>
      <xdr:row>106</xdr:row>
      <xdr:rowOff>149861</xdr:rowOff>
    </xdr:to>
    <xdr:sp macro="" textlink="">
      <xdr:nvSpPr>
        <xdr:cNvPr id="782" name="楕円 781">
          <a:extLst>
            <a:ext uri="{FF2B5EF4-FFF2-40B4-BE49-F238E27FC236}">
              <a16:creationId xmlns:a16="http://schemas.microsoft.com/office/drawing/2014/main" id="{00000000-0008-0000-0E00-00000E030000}"/>
            </a:ext>
          </a:extLst>
        </xdr:cNvPr>
        <xdr:cNvSpPr/>
      </xdr:nvSpPr>
      <xdr:spPr>
        <a:xfrm>
          <a:off x="20383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99061</xdr:rowOff>
    </xdr:from>
    <xdr:to>
      <xdr:col>111</xdr:col>
      <xdr:colOff>177800</xdr:colOff>
      <xdr:row>106</xdr:row>
      <xdr:rowOff>99061</xdr:rowOff>
    </xdr:to>
    <xdr:cxnSp macro="">
      <xdr:nvCxnSpPr>
        <xdr:cNvPr id="783" name="直線コネクタ 782">
          <a:extLst>
            <a:ext uri="{FF2B5EF4-FFF2-40B4-BE49-F238E27FC236}">
              <a16:creationId xmlns:a16="http://schemas.microsoft.com/office/drawing/2014/main" id="{00000000-0008-0000-0E00-00000F030000}"/>
            </a:ext>
          </a:extLst>
        </xdr:cNvPr>
        <xdr:cNvCxnSpPr/>
      </xdr:nvCxnSpPr>
      <xdr:spPr>
        <a:xfrm>
          <a:off x="20434300" y="18272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51526</xdr:rowOff>
    </xdr:from>
    <xdr:to>
      <xdr:col>102</xdr:col>
      <xdr:colOff>165100</xdr:colOff>
      <xdr:row>106</xdr:row>
      <xdr:rowOff>153126</xdr:rowOff>
    </xdr:to>
    <xdr:sp macro="" textlink="">
      <xdr:nvSpPr>
        <xdr:cNvPr id="784" name="楕円 783">
          <a:extLst>
            <a:ext uri="{FF2B5EF4-FFF2-40B4-BE49-F238E27FC236}">
              <a16:creationId xmlns:a16="http://schemas.microsoft.com/office/drawing/2014/main" id="{00000000-0008-0000-0E00-000010030000}"/>
            </a:ext>
          </a:extLst>
        </xdr:cNvPr>
        <xdr:cNvSpPr/>
      </xdr:nvSpPr>
      <xdr:spPr>
        <a:xfrm>
          <a:off x="19494500" y="182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99061</xdr:rowOff>
    </xdr:from>
    <xdr:to>
      <xdr:col>107</xdr:col>
      <xdr:colOff>50800</xdr:colOff>
      <xdr:row>106</xdr:row>
      <xdr:rowOff>102326</xdr:rowOff>
    </xdr:to>
    <xdr:cxnSp macro="">
      <xdr:nvCxnSpPr>
        <xdr:cNvPr id="785" name="直線コネクタ 784">
          <a:extLst>
            <a:ext uri="{FF2B5EF4-FFF2-40B4-BE49-F238E27FC236}">
              <a16:creationId xmlns:a16="http://schemas.microsoft.com/office/drawing/2014/main" id="{00000000-0008-0000-0E00-000011030000}"/>
            </a:ext>
          </a:extLst>
        </xdr:cNvPr>
        <xdr:cNvCxnSpPr/>
      </xdr:nvCxnSpPr>
      <xdr:spPr>
        <a:xfrm flipV="1">
          <a:off x="19545300" y="18272761"/>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25054</xdr:rowOff>
    </xdr:from>
    <xdr:ext cx="469744" cy="259045"/>
    <xdr:sp macro="" textlink="">
      <xdr:nvSpPr>
        <xdr:cNvPr id="786" name="n_1aveValue【公民館】&#10;一人当たり面積">
          <a:extLst>
            <a:ext uri="{FF2B5EF4-FFF2-40B4-BE49-F238E27FC236}">
              <a16:creationId xmlns:a16="http://schemas.microsoft.com/office/drawing/2014/main" id="{00000000-0008-0000-0E00-000012030000}"/>
            </a:ext>
          </a:extLst>
        </xdr:cNvPr>
        <xdr:cNvSpPr txBox="1"/>
      </xdr:nvSpPr>
      <xdr:spPr>
        <a:xfrm>
          <a:off x="21075727" y="1837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5459</xdr:rowOff>
    </xdr:from>
    <xdr:ext cx="469744" cy="259045"/>
    <xdr:sp macro="" textlink="">
      <xdr:nvSpPr>
        <xdr:cNvPr id="787" name="n_2aveValue【公民館】&#10;一人当たり面積">
          <a:extLst>
            <a:ext uri="{FF2B5EF4-FFF2-40B4-BE49-F238E27FC236}">
              <a16:creationId xmlns:a16="http://schemas.microsoft.com/office/drawing/2014/main" id="{00000000-0008-0000-0E00-000013030000}"/>
            </a:ext>
          </a:extLst>
        </xdr:cNvPr>
        <xdr:cNvSpPr txBox="1"/>
      </xdr:nvSpPr>
      <xdr:spPr>
        <a:xfrm>
          <a:off x="20199427" y="1835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94541</xdr:rowOff>
    </xdr:from>
    <xdr:ext cx="469744" cy="259045"/>
    <xdr:sp macro="" textlink="">
      <xdr:nvSpPr>
        <xdr:cNvPr id="788" name="n_3aveValue【公民館】&#10;一人当たり面積">
          <a:extLst>
            <a:ext uri="{FF2B5EF4-FFF2-40B4-BE49-F238E27FC236}">
              <a16:creationId xmlns:a16="http://schemas.microsoft.com/office/drawing/2014/main" id="{00000000-0008-0000-0E00-000014030000}"/>
            </a:ext>
          </a:extLst>
        </xdr:cNvPr>
        <xdr:cNvSpPr txBox="1"/>
      </xdr:nvSpPr>
      <xdr:spPr>
        <a:xfrm>
          <a:off x="19310427" y="1792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166388</xdr:rowOff>
    </xdr:from>
    <xdr:ext cx="469744" cy="259045"/>
    <xdr:sp macro="" textlink="">
      <xdr:nvSpPr>
        <xdr:cNvPr id="789" name="n_1mainValue【公民館】&#10;一人当たり面積">
          <a:extLst>
            <a:ext uri="{FF2B5EF4-FFF2-40B4-BE49-F238E27FC236}">
              <a16:creationId xmlns:a16="http://schemas.microsoft.com/office/drawing/2014/main" id="{00000000-0008-0000-0E00-000015030000}"/>
            </a:ext>
          </a:extLst>
        </xdr:cNvPr>
        <xdr:cNvSpPr txBox="1"/>
      </xdr:nvSpPr>
      <xdr:spPr>
        <a:xfrm>
          <a:off x="21075727" y="1799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166388</xdr:rowOff>
    </xdr:from>
    <xdr:ext cx="469744" cy="259045"/>
    <xdr:sp macro="" textlink="">
      <xdr:nvSpPr>
        <xdr:cNvPr id="790" name="n_2mainValue【公民館】&#10;一人当たり面積">
          <a:extLst>
            <a:ext uri="{FF2B5EF4-FFF2-40B4-BE49-F238E27FC236}">
              <a16:creationId xmlns:a16="http://schemas.microsoft.com/office/drawing/2014/main" id="{00000000-0008-0000-0E00-000016030000}"/>
            </a:ext>
          </a:extLst>
        </xdr:cNvPr>
        <xdr:cNvSpPr txBox="1"/>
      </xdr:nvSpPr>
      <xdr:spPr>
        <a:xfrm>
          <a:off x="20199427" y="1799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144253</xdr:rowOff>
    </xdr:from>
    <xdr:ext cx="469744" cy="259045"/>
    <xdr:sp macro="" textlink="">
      <xdr:nvSpPr>
        <xdr:cNvPr id="791" name="n_3mainValue【公民館】&#10;一人当たり面積">
          <a:extLst>
            <a:ext uri="{FF2B5EF4-FFF2-40B4-BE49-F238E27FC236}">
              <a16:creationId xmlns:a16="http://schemas.microsoft.com/office/drawing/2014/main" id="{00000000-0008-0000-0E00-000017030000}"/>
            </a:ext>
          </a:extLst>
        </xdr:cNvPr>
        <xdr:cNvSpPr txBox="1"/>
      </xdr:nvSpPr>
      <xdr:spPr>
        <a:xfrm>
          <a:off x="19310427" y="1831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2" name="正方形/長方形 791">
          <a:extLst>
            <a:ext uri="{FF2B5EF4-FFF2-40B4-BE49-F238E27FC236}">
              <a16:creationId xmlns:a16="http://schemas.microsoft.com/office/drawing/2014/main" id="{00000000-0008-0000-0E00-000018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3" name="正方形/長方形 792">
          <a:extLst>
            <a:ext uri="{FF2B5EF4-FFF2-40B4-BE49-F238E27FC236}">
              <a16:creationId xmlns:a16="http://schemas.microsoft.com/office/drawing/2014/main" id="{00000000-0008-0000-0E00-000019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4" name="テキスト ボックス 793">
          <a:extLst>
            <a:ext uri="{FF2B5EF4-FFF2-40B4-BE49-F238E27FC236}">
              <a16:creationId xmlns:a16="http://schemas.microsoft.com/office/drawing/2014/main" id="{00000000-0008-0000-0E00-00001A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類似団体と比較して特に有形固定資産減価償却率が高くなっているのは、保育所、公営住宅、学校施設である。これらの施設についてはほとんどが昭和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年代から昭和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半ばに建設されたものである。令和元年度には学校給食センター、令和２年度には町立桜保育所の新築を行い、その後学校施設で大河原中学校体育館の改築を予定している。公営住宅については長寿命化計画を策定し、入居者に影響がないよう順次改修を行いながら対応し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23,642
23,522
24.99
8,700,756
8,374,379
317,263
5,039,722
6,531,528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00000000-0008-0000-0F00-000020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a:extLst>
            <a:ext uri="{FF2B5EF4-FFF2-40B4-BE49-F238E27FC236}">
              <a16:creationId xmlns:a16="http://schemas.microsoft.com/office/drawing/2014/main" id="{00000000-0008-0000-0F00-000029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a:extLst>
            <a:ext uri="{FF2B5EF4-FFF2-40B4-BE49-F238E27FC236}">
              <a16:creationId xmlns:a16="http://schemas.microsoft.com/office/drawing/2014/main" id="{00000000-0008-0000-0F00-00002A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a:extLst>
            <a:ext uri="{FF2B5EF4-FFF2-40B4-BE49-F238E27FC236}">
              <a16:creationId xmlns:a16="http://schemas.microsoft.com/office/drawing/2014/main" id="{00000000-0008-0000-0F00-00002B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a:extLst>
            <a:ext uri="{FF2B5EF4-FFF2-40B4-BE49-F238E27FC236}">
              <a16:creationId xmlns:a16="http://schemas.microsoft.com/office/drawing/2014/main" id="{00000000-0008-0000-0F00-00002C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a:extLst>
            <a:ext uri="{FF2B5EF4-FFF2-40B4-BE49-F238E27FC236}">
              <a16:creationId xmlns:a16="http://schemas.microsoft.com/office/drawing/2014/main" id="{00000000-0008-0000-0F00-00002D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a:extLst>
            <a:ext uri="{FF2B5EF4-FFF2-40B4-BE49-F238E27FC236}">
              <a16:creationId xmlns:a16="http://schemas.microsoft.com/office/drawing/2014/main" id="{00000000-0008-0000-0F00-00002E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a:extLst>
            <a:ext uri="{FF2B5EF4-FFF2-40B4-BE49-F238E27FC236}">
              <a16:creationId xmlns:a16="http://schemas.microsoft.com/office/drawing/2014/main" id="{00000000-0008-0000-0F00-00002F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a:extLst>
            <a:ext uri="{FF2B5EF4-FFF2-40B4-BE49-F238E27FC236}">
              <a16:creationId xmlns:a16="http://schemas.microsoft.com/office/drawing/2014/main" id="{00000000-0008-0000-0F00-000030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a:extLst>
            <a:ext uri="{FF2B5EF4-FFF2-40B4-BE49-F238E27FC236}">
              <a16:creationId xmlns:a16="http://schemas.microsoft.com/office/drawing/2014/main" id="{00000000-0008-0000-0F00-000031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a:extLst>
            <a:ext uri="{FF2B5EF4-FFF2-40B4-BE49-F238E27FC236}">
              <a16:creationId xmlns:a16="http://schemas.microsoft.com/office/drawing/2014/main" id="{00000000-0008-0000-0F00-000032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a:extLst>
            <a:ext uri="{FF2B5EF4-FFF2-40B4-BE49-F238E27FC236}">
              <a16:creationId xmlns:a16="http://schemas.microsoft.com/office/drawing/2014/main" id="{00000000-0008-0000-0F00-000033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a:extLst>
            <a:ext uri="{FF2B5EF4-FFF2-40B4-BE49-F238E27FC236}">
              <a16:creationId xmlns:a16="http://schemas.microsoft.com/office/drawing/2014/main" id="{00000000-0008-0000-0F00-000034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a:extLst>
            <a:ext uri="{FF2B5EF4-FFF2-40B4-BE49-F238E27FC236}">
              <a16:creationId xmlns:a16="http://schemas.microsoft.com/office/drawing/2014/main" id="{00000000-0008-0000-0F00-000035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a:extLst>
            <a:ext uri="{FF2B5EF4-FFF2-40B4-BE49-F238E27FC236}">
              <a16:creationId xmlns:a16="http://schemas.microsoft.com/office/drawing/2014/main" id="{00000000-0008-0000-0F00-000036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a:extLst>
            <a:ext uri="{FF2B5EF4-FFF2-40B4-BE49-F238E27FC236}">
              <a16:creationId xmlns:a16="http://schemas.microsoft.com/office/drawing/2014/main" id="{00000000-0008-0000-0F00-000037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a:extLst>
            <a:ext uri="{FF2B5EF4-FFF2-40B4-BE49-F238E27FC236}">
              <a16:creationId xmlns:a16="http://schemas.microsoft.com/office/drawing/2014/main" id="{00000000-0008-0000-0F00-000038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58" name="テキスト ボックス 57">
          <a:extLst>
            <a:ext uri="{FF2B5EF4-FFF2-40B4-BE49-F238E27FC236}">
              <a16:creationId xmlns:a16="http://schemas.microsoft.com/office/drawing/2014/main" id="{00000000-0008-0000-0F00-00003A000000}"/>
            </a:ext>
          </a:extLst>
        </xdr:cNvPr>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60" name="テキスト ボックス 59">
          <a:extLst>
            <a:ext uri="{FF2B5EF4-FFF2-40B4-BE49-F238E27FC236}">
              <a16:creationId xmlns:a16="http://schemas.microsoft.com/office/drawing/2014/main" id="{00000000-0008-0000-0F00-00003C000000}"/>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2" name="テキスト ボックス 61">
          <a:extLst>
            <a:ext uri="{FF2B5EF4-FFF2-40B4-BE49-F238E27FC236}">
              <a16:creationId xmlns:a16="http://schemas.microsoft.com/office/drawing/2014/main" id="{00000000-0008-0000-0F00-00003E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3" name="直線コネクタ 62">
          <a:extLst>
            <a:ext uri="{FF2B5EF4-FFF2-40B4-BE49-F238E27FC236}">
              <a16:creationId xmlns:a16="http://schemas.microsoft.com/office/drawing/2014/main" id="{00000000-0008-0000-0F00-00003F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4" name="テキスト ボックス 63">
          <a:extLst>
            <a:ext uri="{FF2B5EF4-FFF2-40B4-BE49-F238E27FC236}">
              <a16:creationId xmlns:a16="http://schemas.microsoft.com/office/drawing/2014/main" id="{00000000-0008-0000-0F00-000040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5" name="直線コネクタ 64">
          <a:extLst>
            <a:ext uri="{FF2B5EF4-FFF2-40B4-BE49-F238E27FC236}">
              <a16:creationId xmlns:a16="http://schemas.microsoft.com/office/drawing/2014/main" id="{00000000-0008-0000-0F00-000041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6" name="テキスト ボックス 65">
          <a:extLst>
            <a:ext uri="{FF2B5EF4-FFF2-40B4-BE49-F238E27FC236}">
              <a16:creationId xmlns:a16="http://schemas.microsoft.com/office/drawing/2014/main" id="{00000000-0008-0000-0F00-000042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7" name="直線コネクタ 66">
          <a:extLst>
            <a:ext uri="{FF2B5EF4-FFF2-40B4-BE49-F238E27FC236}">
              <a16:creationId xmlns:a16="http://schemas.microsoft.com/office/drawing/2014/main" id="{00000000-0008-0000-0F00-000043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9" name="直線コネクタ 68">
          <a:extLst>
            <a:ext uri="{FF2B5EF4-FFF2-40B4-BE49-F238E27FC236}">
              <a16:creationId xmlns:a16="http://schemas.microsoft.com/office/drawing/2014/main" id="{00000000-0008-0000-0F00-000045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1" name="【体育館・プール】&#10;有形固定資産減価償却率グラフ枠">
          <a:extLst>
            <a:ext uri="{FF2B5EF4-FFF2-40B4-BE49-F238E27FC236}">
              <a16:creationId xmlns:a16="http://schemas.microsoft.com/office/drawing/2014/main" id="{00000000-0008-0000-0F00-000047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127635</xdr:rowOff>
    </xdr:to>
    <xdr:cxnSp macro="">
      <xdr:nvCxnSpPr>
        <xdr:cNvPr id="72" name="直線コネクタ 71">
          <a:extLst>
            <a:ext uri="{FF2B5EF4-FFF2-40B4-BE49-F238E27FC236}">
              <a16:creationId xmlns:a16="http://schemas.microsoft.com/office/drawing/2014/main" id="{00000000-0008-0000-0F00-000048000000}"/>
            </a:ext>
          </a:extLst>
        </xdr:cNvPr>
        <xdr:cNvCxnSpPr/>
      </xdr:nvCxnSpPr>
      <xdr:spPr>
        <a:xfrm flipV="1">
          <a:off x="4634865" y="9525000"/>
          <a:ext cx="0" cy="1575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131462</xdr:rowOff>
    </xdr:from>
    <xdr:ext cx="405111" cy="259045"/>
    <xdr:sp macro="" textlink="">
      <xdr:nvSpPr>
        <xdr:cNvPr id="73" name="【体育館・プール】&#10;有形固定資産減価償却率最小値テキスト">
          <a:extLst>
            <a:ext uri="{FF2B5EF4-FFF2-40B4-BE49-F238E27FC236}">
              <a16:creationId xmlns:a16="http://schemas.microsoft.com/office/drawing/2014/main" id="{00000000-0008-0000-0F00-000049000000}"/>
            </a:ext>
          </a:extLst>
        </xdr:cNvPr>
        <xdr:cNvSpPr txBox="1"/>
      </xdr:nvSpPr>
      <xdr:spPr>
        <a:xfrm>
          <a:off x="4673600" y="1110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127635</xdr:rowOff>
    </xdr:from>
    <xdr:to>
      <xdr:col>24</xdr:col>
      <xdr:colOff>152400</xdr:colOff>
      <xdr:row>64</xdr:row>
      <xdr:rowOff>127635</xdr:rowOff>
    </xdr:to>
    <xdr:cxnSp macro="">
      <xdr:nvCxnSpPr>
        <xdr:cNvPr id="74" name="直線コネクタ 73">
          <a:extLst>
            <a:ext uri="{FF2B5EF4-FFF2-40B4-BE49-F238E27FC236}">
              <a16:creationId xmlns:a16="http://schemas.microsoft.com/office/drawing/2014/main" id="{00000000-0008-0000-0F00-00004A000000}"/>
            </a:ext>
          </a:extLst>
        </xdr:cNvPr>
        <xdr:cNvCxnSpPr/>
      </xdr:nvCxnSpPr>
      <xdr:spPr>
        <a:xfrm>
          <a:off x="4546600" y="1110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75" name="【体育館・プール】&#10;有形固定資産減価償却率最大値テキスト">
          <a:extLst>
            <a:ext uri="{FF2B5EF4-FFF2-40B4-BE49-F238E27FC236}">
              <a16:creationId xmlns:a16="http://schemas.microsoft.com/office/drawing/2014/main" id="{00000000-0008-0000-0F00-00004B000000}"/>
            </a:ext>
          </a:extLst>
        </xdr:cNvPr>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113047</xdr:rowOff>
    </xdr:from>
    <xdr:ext cx="405111" cy="259045"/>
    <xdr:sp macro="" textlink="">
      <xdr:nvSpPr>
        <xdr:cNvPr id="77" name="【体育館・プール】&#10;有形固定資産減価償却率平均値テキスト">
          <a:extLst>
            <a:ext uri="{FF2B5EF4-FFF2-40B4-BE49-F238E27FC236}">
              <a16:creationId xmlns:a16="http://schemas.microsoft.com/office/drawing/2014/main" id="{00000000-0008-0000-0F00-00004D000000}"/>
            </a:ext>
          </a:extLst>
        </xdr:cNvPr>
        <xdr:cNvSpPr txBox="1"/>
      </xdr:nvSpPr>
      <xdr:spPr>
        <a:xfrm>
          <a:off x="4673600" y="10057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90170</xdr:rowOff>
    </xdr:from>
    <xdr:to>
      <xdr:col>24</xdr:col>
      <xdr:colOff>114300</xdr:colOff>
      <xdr:row>60</xdr:row>
      <xdr:rowOff>20320</xdr:rowOff>
    </xdr:to>
    <xdr:sp macro="" textlink="">
      <xdr:nvSpPr>
        <xdr:cNvPr id="78" name="フローチャート: 判断 77">
          <a:extLst>
            <a:ext uri="{FF2B5EF4-FFF2-40B4-BE49-F238E27FC236}">
              <a16:creationId xmlns:a16="http://schemas.microsoft.com/office/drawing/2014/main" id="{00000000-0008-0000-0F00-00004E000000}"/>
            </a:ext>
          </a:extLst>
        </xdr:cNvPr>
        <xdr:cNvSpPr/>
      </xdr:nvSpPr>
      <xdr:spPr>
        <a:xfrm>
          <a:off x="4584700" y="1020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128270</xdr:rowOff>
    </xdr:from>
    <xdr:to>
      <xdr:col>20</xdr:col>
      <xdr:colOff>38100</xdr:colOff>
      <xdr:row>60</xdr:row>
      <xdr:rowOff>58420</xdr:rowOff>
    </xdr:to>
    <xdr:sp macro="" textlink="">
      <xdr:nvSpPr>
        <xdr:cNvPr id="79" name="フローチャート: 判断 78">
          <a:extLst>
            <a:ext uri="{FF2B5EF4-FFF2-40B4-BE49-F238E27FC236}">
              <a16:creationId xmlns:a16="http://schemas.microsoft.com/office/drawing/2014/main" id="{00000000-0008-0000-0F00-00004F000000}"/>
            </a:ext>
          </a:extLst>
        </xdr:cNvPr>
        <xdr:cNvSpPr/>
      </xdr:nvSpPr>
      <xdr:spPr>
        <a:xfrm>
          <a:off x="3746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74947</xdr:rowOff>
    </xdr:from>
    <xdr:ext cx="405111" cy="259045"/>
    <xdr:sp macro="" textlink="">
      <xdr:nvSpPr>
        <xdr:cNvPr id="80" name="n_1aveValue【体育館・プール】&#10;有形固定資産減価償却率">
          <a:extLst>
            <a:ext uri="{FF2B5EF4-FFF2-40B4-BE49-F238E27FC236}">
              <a16:creationId xmlns:a16="http://schemas.microsoft.com/office/drawing/2014/main" id="{00000000-0008-0000-0F00-000050000000}"/>
            </a:ext>
          </a:extLst>
        </xdr:cNvPr>
        <xdr:cNvSpPr txBox="1"/>
      </xdr:nvSpPr>
      <xdr:spPr>
        <a:xfrm>
          <a:off x="35820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151130</xdr:rowOff>
    </xdr:from>
    <xdr:to>
      <xdr:col>15</xdr:col>
      <xdr:colOff>101600</xdr:colOff>
      <xdr:row>60</xdr:row>
      <xdr:rowOff>81280</xdr:rowOff>
    </xdr:to>
    <xdr:sp macro="" textlink="">
      <xdr:nvSpPr>
        <xdr:cNvPr id="81" name="フローチャート: 判断 80">
          <a:extLst>
            <a:ext uri="{FF2B5EF4-FFF2-40B4-BE49-F238E27FC236}">
              <a16:creationId xmlns:a16="http://schemas.microsoft.com/office/drawing/2014/main" id="{00000000-0008-0000-0F00-000051000000}"/>
            </a:ext>
          </a:extLst>
        </xdr:cNvPr>
        <xdr:cNvSpPr/>
      </xdr:nvSpPr>
      <xdr:spPr>
        <a:xfrm>
          <a:off x="2857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97807</xdr:rowOff>
    </xdr:from>
    <xdr:ext cx="405111" cy="259045"/>
    <xdr:sp macro="" textlink="">
      <xdr:nvSpPr>
        <xdr:cNvPr id="82" name="n_2aveValue【体育館・プール】&#10;有形固定資産減価償却率">
          <a:extLst>
            <a:ext uri="{FF2B5EF4-FFF2-40B4-BE49-F238E27FC236}">
              <a16:creationId xmlns:a16="http://schemas.microsoft.com/office/drawing/2014/main" id="{00000000-0008-0000-0F00-000052000000}"/>
            </a:ext>
          </a:extLst>
        </xdr:cNvPr>
        <xdr:cNvSpPr txBox="1"/>
      </xdr:nvSpPr>
      <xdr:spPr>
        <a:xfrm>
          <a:off x="27057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158750</xdr:rowOff>
    </xdr:from>
    <xdr:to>
      <xdr:col>10</xdr:col>
      <xdr:colOff>165100</xdr:colOff>
      <xdr:row>60</xdr:row>
      <xdr:rowOff>88900</xdr:rowOff>
    </xdr:to>
    <xdr:sp macro="" textlink="">
      <xdr:nvSpPr>
        <xdr:cNvPr id="83" name="フローチャート: 判断 82">
          <a:extLst>
            <a:ext uri="{FF2B5EF4-FFF2-40B4-BE49-F238E27FC236}">
              <a16:creationId xmlns:a16="http://schemas.microsoft.com/office/drawing/2014/main" id="{00000000-0008-0000-0F00-000053000000}"/>
            </a:ext>
          </a:extLst>
        </xdr:cNvPr>
        <xdr:cNvSpPr/>
      </xdr:nvSpPr>
      <xdr:spPr>
        <a:xfrm>
          <a:off x="1968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58</xdr:row>
      <xdr:rowOff>105427</xdr:rowOff>
    </xdr:from>
    <xdr:ext cx="405111" cy="259045"/>
    <xdr:sp macro="" textlink="">
      <xdr:nvSpPr>
        <xdr:cNvPr id="84" name="n_3aveValue【体育館・プール】&#10;有形固定資産減価償却率">
          <a:extLst>
            <a:ext uri="{FF2B5EF4-FFF2-40B4-BE49-F238E27FC236}">
              <a16:creationId xmlns:a16="http://schemas.microsoft.com/office/drawing/2014/main" id="{00000000-0008-0000-0F00-000054000000}"/>
            </a:ext>
          </a:extLst>
        </xdr:cNvPr>
        <xdr:cNvSpPr txBox="1"/>
      </xdr:nvSpPr>
      <xdr:spPr>
        <a:xfrm>
          <a:off x="18167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F00-00005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F00-00005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0000000-0008-0000-0F00-00005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00000000-0008-0000-0F00-00005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00000000-0008-0000-0F00-00005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103505</xdr:rowOff>
    </xdr:from>
    <xdr:to>
      <xdr:col>24</xdr:col>
      <xdr:colOff>114300</xdr:colOff>
      <xdr:row>61</xdr:row>
      <xdr:rowOff>33655</xdr:rowOff>
    </xdr:to>
    <xdr:sp macro="" textlink="">
      <xdr:nvSpPr>
        <xdr:cNvPr id="90" name="楕円 89">
          <a:extLst>
            <a:ext uri="{FF2B5EF4-FFF2-40B4-BE49-F238E27FC236}">
              <a16:creationId xmlns:a16="http://schemas.microsoft.com/office/drawing/2014/main" id="{00000000-0008-0000-0F00-00005A000000}"/>
            </a:ext>
          </a:extLst>
        </xdr:cNvPr>
        <xdr:cNvSpPr/>
      </xdr:nvSpPr>
      <xdr:spPr>
        <a:xfrm>
          <a:off x="45847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81932</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00000000-0008-0000-0F00-00005B000000}"/>
            </a:ext>
          </a:extLst>
        </xdr:cNvPr>
        <xdr:cNvSpPr txBox="1"/>
      </xdr:nvSpPr>
      <xdr:spPr>
        <a:xfrm>
          <a:off x="4673600" y="1036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145415</xdr:rowOff>
    </xdr:from>
    <xdr:to>
      <xdr:col>20</xdr:col>
      <xdr:colOff>38100</xdr:colOff>
      <xdr:row>61</xdr:row>
      <xdr:rowOff>75565</xdr:rowOff>
    </xdr:to>
    <xdr:sp macro="" textlink="">
      <xdr:nvSpPr>
        <xdr:cNvPr id="92" name="楕円 91">
          <a:extLst>
            <a:ext uri="{FF2B5EF4-FFF2-40B4-BE49-F238E27FC236}">
              <a16:creationId xmlns:a16="http://schemas.microsoft.com/office/drawing/2014/main" id="{00000000-0008-0000-0F00-00005C000000}"/>
            </a:ext>
          </a:extLst>
        </xdr:cNvPr>
        <xdr:cNvSpPr/>
      </xdr:nvSpPr>
      <xdr:spPr>
        <a:xfrm>
          <a:off x="3746500" y="1043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154305</xdr:rowOff>
    </xdr:from>
    <xdr:to>
      <xdr:col>24</xdr:col>
      <xdr:colOff>63500</xdr:colOff>
      <xdr:row>61</xdr:row>
      <xdr:rowOff>24765</xdr:rowOff>
    </xdr:to>
    <xdr:cxnSp macro="">
      <xdr:nvCxnSpPr>
        <xdr:cNvPr id="93" name="直線コネクタ 92">
          <a:extLst>
            <a:ext uri="{FF2B5EF4-FFF2-40B4-BE49-F238E27FC236}">
              <a16:creationId xmlns:a16="http://schemas.microsoft.com/office/drawing/2014/main" id="{00000000-0008-0000-0F00-00005D000000}"/>
            </a:ext>
          </a:extLst>
        </xdr:cNvPr>
        <xdr:cNvCxnSpPr/>
      </xdr:nvCxnSpPr>
      <xdr:spPr>
        <a:xfrm flipV="1">
          <a:off x="3797300" y="1044130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15875</xdr:rowOff>
    </xdr:from>
    <xdr:to>
      <xdr:col>15</xdr:col>
      <xdr:colOff>101600</xdr:colOff>
      <xdr:row>61</xdr:row>
      <xdr:rowOff>117475</xdr:rowOff>
    </xdr:to>
    <xdr:sp macro="" textlink="">
      <xdr:nvSpPr>
        <xdr:cNvPr id="94" name="楕円 93">
          <a:extLst>
            <a:ext uri="{FF2B5EF4-FFF2-40B4-BE49-F238E27FC236}">
              <a16:creationId xmlns:a16="http://schemas.microsoft.com/office/drawing/2014/main" id="{00000000-0008-0000-0F00-00005E000000}"/>
            </a:ext>
          </a:extLst>
        </xdr:cNvPr>
        <xdr:cNvSpPr/>
      </xdr:nvSpPr>
      <xdr:spPr>
        <a:xfrm>
          <a:off x="2857500" y="1047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24765</xdr:rowOff>
    </xdr:from>
    <xdr:to>
      <xdr:col>19</xdr:col>
      <xdr:colOff>177800</xdr:colOff>
      <xdr:row>61</xdr:row>
      <xdr:rowOff>66675</xdr:rowOff>
    </xdr:to>
    <xdr:cxnSp macro="">
      <xdr:nvCxnSpPr>
        <xdr:cNvPr id="95" name="直線コネクタ 94">
          <a:extLst>
            <a:ext uri="{FF2B5EF4-FFF2-40B4-BE49-F238E27FC236}">
              <a16:creationId xmlns:a16="http://schemas.microsoft.com/office/drawing/2014/main" id="{00000000-0008-0000-0F00-00005F000000}"/>
            </a:ext>
          </a:extLst>
        </xdr:cNvPr>
        <xdr:cNvCxnSpPr/>
      </xdr:nvCxnSpPr>
      <xdr:spPr>
        <a:xfrm flipV="1">
          <a:off x="2908300" y="1048321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57785</xdr:rowOff>
    </xdr:from>
    <xdr:to>
      <xdr:col>10</xdr:col>
      <xdr:colOff>165100</xdr:colOff>
      <xdr:row>61</xdr:row>
      <xdr:rowOff>159385</xdr:rowOff>
    </xdr:to>
    <xdr:sp macro="" textlink="">
      <xdr:nvSpPr>
        <xdr:cNvPr id="96" name="楕円 95">
          <a:extLst>
            <a:ext uri="{FF2B5EF4-FFF2-40B4-BE49-F238E27FC236}">
              <a16:creationId xmlns:a16="http://schemas.microsoft.com/office/drawing/2014/main" id="{00000000-0008-0000-0F00-000060000000}"/>
            </a:ext>
          </a:extLst>
        </xdr:cNvPr>
        <xdr:cNvSpPr/>
      </xdr:nvSpPr>
      <xdr:spPr>
        <a:xfrm>
          <a:off x="19685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66675</xdr:rowOff>
    </xdr:from>
    <xdr:to>
      <xdr:col>15</xdr:col>
      <xdr:colOff>50800</xdr:colOff>
      <xdr:row>61</xdr:row>
      <xdr:rowOff>108585</xdr:rowOff>
    </xdr:to>
    <xdr:cxnSp macro="">
      <xdr:nvCxnSpPr>
        <xdr:cNvPr id="97" name="直線コネクタ 96">
          <a:extLst>
            <a:ext uri="{FF2B5EF4-FFF2-40B4-BE49-F238E27FC236}">
              <a16:creationId xmlns:a16="http://schemas.microsoft.com/office/drawing/2014/main" id="{00000000-0008-0000-0F00-000061000000}"/>
            </a:ext>
          </a:extLst>
        </xdr:cNvPr>
        <xdr:cNvCxnSpPr/>
      </xdr:nvCxnSpPr>
      <xdr:spPr>
        <a:xfrm flipV="1">
          <a:off x="2019300" y="1052512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66692</xdr:rowOff>
    </xdr:from>
    <xdr:ext cx="405111" cy="259045"/>
    <xdr:sp macro="" textlink="">
      <xdr:nvSpPr>
        <xdr:cNvPr id="98" name="n_1mainValue【体育館・プール】&#10;有形固定資産減価償却率">
          <a:extLst>
            <a:ext uri="{FF2B5EF4-FFF2-40B4-BE49-F238E27FC236}">
              <a16:creationId xmlns:a16="http://schemas.microsoft.com/office/drawing/2014/main" id="{00000000-0008-0000-0F00-000062000000}"/>
            </a:ext>
          </a:extLst>
        </xdr:cNvPr>
        <xdr:cNvSpPr txBox="1"/>
      </xdr:nvSpPr>
      <xdr:spPr>
        <a:xfrm>
          <a:off x="3582044"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108602</xdr:rowOff>
    </xdr:from>
    <xdr:ext cx="405111" cy="259045"/>
    <xdr:sp macro="" textlink="">
      <xdr:nvSpPr>
        <xdr:cNvPr id="99" name="n_2mainValue【体育館・プール】&#10;有形固定資産減価償却率">
          <a:extLst>
            <a:ext uri="{FF2B5EF4-FFF2-40B4-BE49-F238E27FC236}">
              <a16:creationId xmlns:a16="http://schemas.microsoft.com/office/drawing/2014/main" id="{00000000-0008-0000-0F00-000063000000}"/>
            </a:ext>
          </a:extLst>
        </xdr:cNvPr>
        <xdr:cNvSpPr txBox="1"/>
      </xdr:nvSpPr>
      <xdr:spPr>
        <a:xfrm>
          <a:off x="2705744" y="1056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150512</xdr:rowOff>
    </xdr:from>
    <xdr:ext cx="405111" cy="259045"/>
    <xdr:sp macro="" textlink="">
      <xdr:nvSpPr>
        <xdr:cNvPr id="100" name="n_3mainValue【体育館・プール】&#10;有形固定資産減価償却率">
          <a:extLst>
            <a:ext uri="{FF2B5EF4-FFF2-40B4-BE49-F238E27FC236}">
              <a16:creationId xmlns:a16="http://schemas.microsoft.com/office/drawing/2014/main" id="{00000000-0008-0000-0F00-000064000000}"/>
            </a:ext>
          </a:extLst>
        </xdr:cNvPr>
        <xdr:cNvSpPr txBox="1"/>
      </xdr:nvSpPr>
      <xdr:spPr>
        <a:xfrm>
          <a:off x="1816744" y="1060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1" name="正方形/長方形 100">
          <a:extLst>
            <a:ext uri="{FF2B5EF4-FFF2-40B4-BE49-F238E27FC236}">
              <a16:creationId xmlns:a16="http://schemas.microsoft.com/office/drawing/2014/main" id="{00000000-0008-0000-0F00-000065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2" name="正方形/長方形 101">
          <a:extLst>
            <a:ext uri="{FF2B5EF4-FFF2-40B4-BE49-F238E27FC236}">
              <a16:creationId xmlns:a16="http://schemas.microsoft.com/office/drawing/2014/main" id="{00000000-0008-0000-0F00-000066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3" name="正方形/長方形 102">
          <a:extLst>
            <a:ext uri="{FF2B5EF4-FFF2-40B4-BE49-F238E27FC236}">
              <a16:creationId xmlns:a16="http://schemas.microsoft.com/office/drawing/2014/main" id="{00000000-0008-0000-0F00-000067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4" name="正方形/長方形 103">
          <a:extLst>
            <a:ext uri="{FF2B5EF4-FFF2-40B4-BE49-F238E27FC236}">
              <a16:creationId xmlns:a16="http://schemas.microsoft.com/office/drawing/2014/main" id="{00000000-0008-0000-0F00-000068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5" name="正方形/長方形 104">
          <a:extLst>
            <a:ext uri="{FF2B5EF4-FFF2-40B4-BE49-F238E27FC236}">
              <a16:creationId xmlns:a16="http://schemas.microsoft.com/office/drawing/2014/main" id="{00000000-0008-0000-0F00-000069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6" name="正方形/長方形 105">
          <a:extLst>
            <a:ext uri="{FF2B5EF4-FFF2-40B4-BE49-F238E27FC236}">
              <a16:creationId xmlns:a16="http://schemas.microsoft.com/office/drawing/2014/main" id="{00000000-0008-0000-0F00-00006A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7" name="正方形/長方形 106">
          <a:extLst>
            <a:ext uri="{FF2B5EF4-FFF2-40B4-BE49-F238E27FC236}">
              <a16:creationId xmlns:a16="http://schemas.microsoft.com/office/drawing/2014/main" id="{00000000-0008-0000-0F00-00006B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8" name="正方形/長方形 107">
          <a:extLst>
            <a:ext uri="{FF2B5EF4-FFF2-40B4-BE49-F238E27FC236}">
              <a16:creationId xmlns:a16="http://schemas.microsoft.com/office/drawing/2014/main" id="{00000000-0008-0000-0F00-00006C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3" name="直線コネクタ 112">
          <a:extLst>
            <a:ext uri="{FF2B5EF4-FFF2-40B4-BE49-F238E27FC236}">
              <a16:creationId xmlns:a16="http://schemas.microsoft.com/office/drawing/2014/main" id="{00000000-0008-0000-0F00-000071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4" name="テキスト ボックス 113">
          <a:extLst>
            <a:ext uri="{FF2B5EF4-FFF2-40B4-BE49-F238E27FC236}">
              <a16:creationId xmlns:a16="http://schemas.microsoft.com/office/drawing/2014/main" id="{00000000-0008-0000-0F00-000072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16" name="テキスト ボックス 115">
          <a:extLst>
            <a:ext uri="{FF2B5EF4-FFF2-40B4-BE49-F238E27FC236}">
              <a16:creationId xmlns:a16="http://schemas.microsoft.com/office/drawing/2014/main" id="{00000000-0008-0000-0F00-000074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18" name="テキスト ボックス 117">
          <a:extLst>
            <a:ext uri="{FF2B5EF4-FFF2-40B4-BE49-F238E27FC236}">
              <a16:creationId xmlns:a16="http://schemas.microsoft.com/office/drawing/2014/main" id="{00000000-0008-0000-0F00-000076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0" name="テキスト ボックス 119">
          <a:extLst>
            <a:ext uri="{FF2B5EF4-FFF2-40B4-BE49-F238E27FC236}">
              <a16:creationId xmlns:a16="http://schemas.microsoft.com/office/drawing/2014/main" id="{00000000-0008-0000-0F00-000078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1" name="直線コネクタ 120">
          <a:extLst>
            <a:ext uri="{FF2B5EF4-FFF2-40B4-BE49-F238E27FC236}">
              <a16:creationId xmlns:a16="http://schemas.microsoft.com/office/drawing/2014/main" id="{00000000-0008-0000-0F00-000079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2" name="テキスト ボックス 121">
          <a:extLst>
            <a:ext uri="{FF2B5EF4-FFF2-40B4-BE49-F238E27FC236}">
              <a16:creationId xmlns:a16="http://schemas.microsoft.com/office/drawing/2014/main" id="{00000000-0008-0000-0F00-00007A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3" name="【体育館・プール】&#10;一人当たり面積グラフ枠">
          <a:extLst>
            <a:ext uri="{FF2B5EF4-FFF2-40B4-BE49-F238E27FC236}">
              <a16:creationId xmlns:a16="http://schemas.microsoft.com/office/drawing/2014/main" id="{00000000-0008-0000-0F00-00007B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81915</xdr:rowOff>
    </xdr:from>
    <xdr:to>
      <xdr:col>54</xdr:col>
      <xdr:colOff>189865</xdr:colOff>
      <xdr:row>64</xdr:row>
      <xdr:rowOff>62865</xdr:rowOff>
    </xdr:to>
    <xdr:cxnSp macro="">
      <xdr:nvCxnSpPr>
        <xdr:cNvPr id="124" name="直線コネクタ 123">
          <a:extLst>
            <a:ext uri="{FF2B5EF4-FFF2-40B4-BE49-F238E27FC236}">
              <a16:creationId xmlns:a16="http://schemas.microsoft.com/office/drawing/2014/main" id="{00000000-0008-0000-0F00-00007C000000}"/>
            </a:ext>
          </a:extLst>
        </xdr:cNvPr>
        <xdr:cNvCxnSpPr/>
      </xdr:nvCxnSpPr>
      <xdr:spPr>
        <a:xfrm flipV="1">
          <a:off x="10476865" y="951166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66692</xdr:rowOff>
    </xdr:from>
    <xdr:ext cx="469744" cy="259045"/>
    <xdr:sp macro="" textlink="">
      <xdr:nvSpPr>
        <xdr:cNvPr id="125" name="【体育館・プール】&#10;一人当たり面積最小値テキスト">
          <a:extLst>
            <a:ext uri="{FF2B5EF4-FFF2-40B4-BE49-F238E27FC236}">
              <a16:creationId xmlns:a16="http://schemas.microsoft.com/office/drawing/2014/main" id="{00000000-0008-0000-0F00-00007D000000}"/>
            </a:ext>
          </a:extLst>
        </xdr:cNvPr>
        <xdr:cNvSpPr txBox="1"/>
      </xdr:nvSpPr>
      <xdr:spPr>
        <a:xfrm>
          <a:off x="10515600" y="1103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62865</xdr:rowOff>
    </xdr:from>
    <xdr:to>
      <xdr:col>55</xdr:col>
      <xdr:colOff>88900</xdr:colOff>
      <xdr:row>64</xdr:row>
      <xdr:rowOff>62865</xdr:rowOff>
    </xdr:to>
    <xdr:cxnSp macro="">
      <xdr:nvCxnSpPr>
        <xdr:cNvPr id="126" name="直線コネクタ 125">
          <a:extLst>
            <a:ext uri="{FF2B5EF4-FFF2-40B4-BE49-F238E27FC236}">
              <a16:creationId xmlns:a16="http://schemas.microsoft.com/office/drawing/2014/main" id="{00000000-0008-0000-0F00-00007E000000}"/>
            </a:ext>
          </a:extLst>
        </xdr:cNvPr>
        <xdr:cNvCxnSpPr/>
      </xdr:nvCxnSpPr>
      <xdr:spPr>
        <a:xfrm>
          <a:off x="10388600" y="11035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28592</xdr:rowOff>
    </xdr:from>
    <xdr:ext cx="469744" cy="259045"/>
    <xdr:sp macro="" textlink="">
      <xdr:nvSpPr>
        <xdr:cNvPr id="127" name="【体育館・プール】&#10;一人当たり面積最大値テキスト">
          <a:extLst>
            <a:ext uri="{FF2B5EF4-FFF2-40B4-BE49-F238E27FC236}">
              <a16:creationId xmlns:a16="http://schemas.microsoft.com/office/drawing/2014/main" id="{00000000-0008-0000-0F00-00007F000000}"/>
            </a:ext>
          </a:extLst>
        </xdr:cNvPr>
        <xdr:cNvSpPr txBox="1"/>
      </xdr:nvSpPr>
      <xdr:spPr>
        <a:xfrm>
          <a:off x="10515600" y="928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81915</xdr:rowOff>
    </xdr:from>
    <xdr:to>
      <xdr:col>55</xdr:col>
      <xdr:colOff>88900</xdr:colOff>
      <xdr:row>55</xdr:row>
      <xdr:rowOff>81915</xdr:rowOff>
    </xdr:to>
    <xdr:cxnSp macro="">
      <xdr:nvCxnSpPr>
        <xdr:cNvPr id="128" name="直線コネクタ 127">
          <a:extLst>
            <a:ext uri="{FF2B5EF4-FFF2-40B4-BE49-F238E27FC236}">
              <a16:creationId xmlns:a16="http://schemas.microsoft.com/office/drawing/2014/main" id="{00000000-0008-0000-0F00-000080000000}"/>
            </a:ext>
          </a:extLst>
        </xdr:cNvPr>
        <xdr:cNvCxnSpPr/>
      </xdr:nvCxnSpPr>
      <xdr:spPr>
        <a:xfrm>
          <a:off x="10388600" y="951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20972</xdr:rowOff>
    </xdr:from>
    <xdr:ext cx="469744" cy="259045"/>
    <xdr:sp macro="" textlink="">
      <xdr:nvSpPr>
        <xdr:cNvPr id="129" name="【体育館・プール】&#10;一人当たり面積平均値テキスト">
          <a:extLst>
            <a:ext uri="{FF2B5EF4-FFF2-40B4-BE49-F238E27FC236}">
              <a16:creationId xmlns:a16="http://schemas.microsoft.com/office/drawing/2014/main" id="{00000000-0008-0000-0F00-000081000000}"/>
            </a:ext>
          </a:extLst>
        </xdr:cNvPr>
        <xdr:cNvSpPr txBox="1"/>
      </xdr:nvSpPr>
      <xdr:spPr>
        <a:xfrm>
          <a:off x="10515600" y="10650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42545</xdr:rowOff>
    </xdr:from>
    <xdr:to>
      <xdr:col>55</xdr:col>
      <xdr:colOff>50800</xdr:colOff>
      <xdr:row>62</xdr:row>
      <xdr:rowOff>144145</xdr:rowOff>
    </xdr:to>
    <xdr:sp macro="" textlink="">
      <xdr:nvSpPr>
        <xdr:cNvPr id="130" name="フローチャート: 判断 129">
          <a:extLst>
            <a:ext uri="{FF2B5EF4-FFF2-40B4-BE49-F238E27FC236}">
              <a16:creationId xmlns:a16="http://schemas.microsoft.com/office/drawing/2014/main" id="{00000000-0008-0000-0F00-000082000000}"/>
            </a:ext>
          </a:extLst>
        </xdr:cNvPr>
        <xdr:cNvSpPr/>
      </xdr:nvSpPr>
      <xdr:spPr>
        <a:xfrm>
          <a:off x="104267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57785</xdr:rowOff>
    </xdr:from>
    <xdr:to>
      <xdr:col>50</xdr:col>
      <xdr:colOff>165100</xdr:colOff>
      <xdr:row>62</xdr:row>
      <xdr:rowOff>159385</xdr:rowOff>
    </xdr:to>
    <xdr:sp macro="" textlink="">
      <xdr:nvSpPr>
        <xdr:cNvPr id="131" name="フローチャート: 判断 130">
          <a:extLst>
            <a:ext uri="{FF2B5EF4-FFF2-40B4-BE49-F238E27FC236}">
              <a16:creationId xmlns:a16="http://schemas.microsoft.com/office/drawing/2014/main" id="{00000000-0008-0000-0F00-000083000000}"/>
            </a:ext>
          </a:extLst>
        </xdr:cNvPr>
        <xdr:cNvSpPr/>
      </xdr:nvSpPr>
      <xdr:spPr>
        <a:xfrm>
          <a:off x="9588500" y="1068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150512</xdr:rowOff>
    </xdr:from>
    <xdr:ext cx="469744" cy="259045"/>
    <xdr:sp macro="" textlink="">
      <xdr:nvSpPr>
        <xdr:cNvPr id="132" name="n_1aveValue【体育館・プール】&#10;一人当たり面積">
          <a:extLst>
            <a:ext uri="{FF2B5EF4-FFF2-40B4-BE49-F238E27FC236}">
              <a16:creationId xmlns:a16="http://schemas.microsoft.com/office/drawing/2014/main" id="{00000000-0008-0000-0F00-000084000000}"/>
            </a:ext>
          </a:extLst>
        </xdr:cNvPr>
        <xdr:cNvSpPr txBox="1"/>
      </xdr:nvSpPr>
      <xdr:spPr>
        <a:xfrm>
          <a:off x="9391727" y="1078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44450</xdr:rowOff>
    </xdr:from>
    <xdr:to>
      <xdr:col>46</xdr:col>
      <xdr:colOff>38100</xdr:colOff>
      <xdr:row>62</xdr:row>
      <xdr:rowOff>146050</xdr:rowOff>
    </xdr:to>
    <xdr:sp macro="" textlink="">
      <xdr:nvSpPr>
        <xdr:cNvPr id="133" name="フローチャート: 判断 132">
          <a:extLst>
            <a:ext uri="{FF2B5EF4-FFF2-40B4-BE49-F238E27FC236}">
              <a16:creationId xmlns:a16="http://schemas.microsoft.com/office/drawing/2014/main" id="{00000000-0008-0000-0F00-000085000000}"/>
            </a:ext>
          </a:extLst>
        </xdr:cNvPr>
        <xdr:cNvSpPr/>
      </xdr:nvSpPr>
      <xdr:spPr>
        <a:xfrm>
          <a:off x="8699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62</xdr:row>
      <xdr:rowOff>137177</xdr:rowOff>
    </xdr:from>
    <xdr:ext cx="469744" cy="259045"/>
    <xdr:sp macro="" textlink="">
      <xdr:nvSpPr>
        <xdr:cNvPr id="134" name="n_2aveValue【体育館・プール】&#10;一人当たり面積">
          <a:extLst>
            <a:ext uri="{FF2B5EF4-FFF2-40B4-BE49-F238E27FC236}">
              <a16:creationId xmlns:a16="http://schemas.microsoft.com/office/drawing/2014/main" id="{00000000-0008-0000-0F00-000086000000}"/>
            </a:ext>
          </a:extLst>
        </xdr:cNvPr>
        <xdr:cNvSpPr txBox="1"/>
      </xdr:nvSpPr>
      <xdr:spPr>
        <a:xfrm>
          <a:off x="8515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62</xdr:row>
      <xdr:rowOff>63500</xdr:rowOff>
    </xdr:from>
    <xdr:to>
      <xdr:col>41</xdr:col>
      <xdr:colOff>101600</xdr:colOff>
      <xdr:row>62</xdr:row>
      <xdr:rowOff>165100</xdr:rowOff>
    </xdr:to>
    <xdr:sp macro="" textlink="">
      <xdr:nvSpPr>
        <xdr:cNvPr id="135" name="フローチャート: 判断 134">
          <a:extLst>
            <a:ext uri="{FF2B5EF4-FFF2-40B4-BE49-F238E27FC236}">
              <a16:creationId xmlns:a16="http://schemas.microsoft.com/office/drawing/2014/main" id="{00000000-0008-0000-0F00-000087000000}"/>
            </a:ext>
          </a:extLst>
        </xdr:cNvPr>
        <xdr:cNvSpPr/>
      </xdr:nvSpPr>
      <xdr:spPr>
        <a:xfrm>
          <a:off x="7810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62</xdr:row>
      <xdr:rowOff>156227</xdr:rowOff>
    </xdr:from>
    <xdr:ext cx="469744" cy="259045"/>
    <xdr:sp macro="" textlink="">
      <xdr:nvSpPr>
        <xdr:cNvPr id="136" name="n_3aveValue【体育館・プール】&#10;一人当たり面積">
          <a:extLst>
            <a:ext uri="{FF2B5EF4-FFF2-40B4-BE49-F238E27FC236}">
              <a16:creationId xmlns:a16="http://schemas.microsoft.com/office/drawing/2014/main" id="{00000000-0008-0000-0F00-000088000000}"/>
            </a:ext>
          </a:extLst>
        </xdr:cNvPr>
        <xdr:cNvSpPr txBox="1"/>
      </xdr:nvSpPr>
      <xdr:spPr>
        <a:xfrm>
          <a:off x="7626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37" name="テキスト ボックス 136">
          <a:extLst>
            <a:ext uri="{FF2B5EF4-FFF2-40B4-BE49-F238E27FC236}">
              <a16:creationId xmlns:a16="http://schemas.microsoft.com/office/drawing/2014/main" id="{00000000-0008-0000-0F00-000089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8" name="テキスト ボックス 137">
          <a:extLst>
            <a:ext uri="{FF2B5EF4-FFF2-40B4-BE49-F238E27FC236}">
              <a16:creationId xmlns:a16="http://schemas.microsoft.com/office/drawing/2014/main" id="{00000000-0008-0000-0F00-00008A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00000000-0008-0000-0F00-00008B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00000000-0008-0000-0F00-00008C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00000000-0008-0000-0F00-00008D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63500</xdr:rowOff>
    </xdr:from>
    <xdr:to>
      <xdr:col>55</xdr:col>
      <xdr:colOff>50800</xdr:colOff>
      <xdr:row>61</xdr:row>
      <xdr:rowOff>165100</xdr:rowOff>
    </xdr:to>
    <xdr:sp macro="" textlink="">
      <xdr:nvSpPr>
        <xdr:cNvPr id="142" name="楕円 141">
          <a:extLst>
            <a:ext uri="{FF2B5EF4-FFF2-40B4-BE49-F238E27FC236}">
              <a16:creationId xmlns:a16="http://schemas.microsoft.com/office/drawing/2014/main" id="{00000000-0008-0000-0F00-00008E000000}"/>
            </a:ext>
          </a:extLst>
        </xdr:cNvPr>
        <xdr:cNvSpPr/>
      </xdr:nvSpPr>
      <xdr:spPr>
        <a:xfrm>
          <a:off x="104267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86377</xdr:rowOff>
    </xdr:from>
    <xdr:ext cx="469744" cy="259045"/>
    <xdr:sp macro="" textlink="">
      <xdr:nvSpPr>
        <xdr:cNvPr id="143" name="【体育館・プール】&#10;一人当たり面積該当値テキスト">
          <a:extLst>
            <a:ext uri="{FF2B5EF4-FFF2-40B4-BE49-F238E27FC236}">
              <a16:creationId xmlns:a16="http://schemas.microsoft.com/office/drawing/2014/main" id="{00000000-0008-0000-0F00-00008F000000}"/>
            </a:ext>
          </a:extLst>
        </xdr:cNvPr>
        <xdr:cNvSpPr txBox="1"/>
      </xdr:nvSpPr>
      <xdr:spPr>
        <a:xfrm>
          <a:off x="10515600"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65405</xdr:rowOff>
    </xdr:from>
    <xdr:to>
      <xdr:col>50</xdr:col>
      <xdr:colOff>165100</xdr:colOff>
      <xdr:row>61</xdr:row>
      <xdr:rowOff>167005</xdr:rowOff>
    </xdr:to>
    <xdr:sp macro="" textlink="">
      <xdr:nvSpPr>
        <xdr:cNvPr id="144" name="楕円 143">
          <a:extLst>
            <a:ext uri="{FF2B5EF4-FFF2-40B4-BE49-F238E27FC236}">
              <a16:creationId xmlns:a16="http://schemas.microsoft.com/office/drawing/2014/main" id="{00000000-0008-0000-0F00-000090000000}"/>
            </a:ext>
          </a:extLst>
        </xdr:cNvPr>
        <xdr:cNvSpPr/>
      </xdr:nvSpPr>
      <xdr:spPr>
        <a:xfrm>
          <a:off x="9588500" y="1052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114300</xdr:rowOff>
    </xdr:from>
    <xdr:to>
      <xdr:col>55</xdr:col>
      <xdr:colOff>0</xdr:colOff>
      <xdr:row>61</xdr:row>
      <xdr:rowOff>116205</xdr:rowOff>
    </xdr:to>
    <xdr:cxnSp macro="">
      <xdr:nvCxnSpPr>
        <xdr:cNvPr id="145" name="直線コネクタ 144">
          <a:extLst>
            <a:ext uri="{FF2B5EF4-FFF2-40B4-BE49-F238E27FC236}">
              <a16:creationId xmlns:a16="http://schemas.microsoft.com/office/drawing/2014/main" id="{00000000-0008-0000-0F00-000091000000}"/>
            </a:ext>
          </a:extLst>
        </xdr:cNvPr>
        <xdr:cNvCxnSpPr/>
      </xdr:nvCxnSpPr>
      <xdr:spPr>
        <a:xfrm flipV="1">
          <a:off x="9639300" y="1057275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63500</xdr:rowOff>
    </xdr:from>
    <xdr:to>
      <xdr:col>46</xdr:col>
      <xdr:colOff>38100</xdr:colOff>
      <xdr:row>61</xdr:row>
      <xdr:rowOff>165100</xdr:rowOff>
    </xdr:to>
    <xdr:sp macro="" textlink="">
      <xdr:nvSpPr>
        <xdr:cNvPr id="146" name="楕円 145">
          <a:extLst>
            <a:ext uri="{FF2B5EF4-FFF2-40B4-BE49-F238E27FC236}">
              <a16:creationId xmlns:a16="http://schemas.microsoft.com/office/drawing/2014/main" id="{00000000-0008-0000-0F00-000092000000}"/>
            </a:ext>
          </a:extLst>
        </xdr:cNvPr>
        <xdr:cNvSpPr/>
      </xdr:nvSpPr>
      <xdr:spPr>
        <a:xfrm>
          <a:off x="8699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114300</xdr:rowOff>
    </xdr:from>
    <xdr:to>
      <xdr:col>50</xdr:col>
      <xdr:colOff>114300</xdr:colOff>
      <xdr:row>61</xdr:row>
      <xdr:rowOff>116205</xdr:rowOff>
    </xdr:to>
    <xdr:cxnSp macro="">
      <xdr:nvCxnSpPr>
        <xdr:cNvPr id="147" name="直線コネクタ 146">
          <a:extLst>
            <a:ext uri="{FF2B5EF4-FFF2-40B4-BE49-F238E27FC236}">
              <a16:creationId xmlns:a16="http://schemas.microsoft.com/office/drawing/2014/main" id="{00000000-0008-0000-0F00-000093000000}"/>
            </a:ext>
          </a:extLst>
        </xdr:cNvPr>
        <xdr:cNvCxnSpPr/>
      </xdr:nvCxnSpPr>
      <xdr:spPr>
        <a:xfrm>
          <a:off x="8750300" y="1057275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65405</xdr:rowOff>
    </xdr:from>
    <xdr:to>
      <xdr:col>41</xdr:col>
      <xdr:colOff>101600</xdr:colOff>
      <xdr:row>61</xdr:row>
      <xdr:rowOff>167005</xdr:rowOff>
    </xdr:to>
    <xdr:sp macro="" textlink="">
      <xdr:nvSpPr>
        <xdr:cNvPr id="148" name="楕円 147">
          <a:extLst>
            <a:ext uri="{FF2B5EF4-FFF2-40B4-BE49-F238E27FC236}">
              <a16:creationId xmlns:a16="http://schemas.microsoft.com/office/drawing/2014/main" id="{00000000-0008-0000-0F00-000094000000}"/>
            </a:ext>
          </a:extLst>
        </xdr:cNvPr>
        <xdr:cNvSpPr/>
      </xdr:nvSpPr>
      <xdr:spPr>
        <a:xfrm>
          <a:off x="7810500" y="1052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114300</xdr:rowOff>
    </xdr:from>
    <xdr:to>
      <xdr:col>45</xdr:col>
      <xdr:colOff>177800</xdr:colOff>
      <xdr:row>61</xdr:row>
      <xdr:rowOff>116205</xdr:rowOff>
    </xdr:to>
    <xdr:cxnSp macro="">
      <xdr:nvCxnSpPr>
        <xdr:cNvPr id="149" name="直線コネクタ 148">
          <a:extLst>
            <a:ext uri="{FF2B5EF4-FFF2-40B4-BE49-F238E27FC236}">
              <a16:creationId xmlns:a16="http://schemas.microsoft.com/office/drawing/2014/main" id="{00000000-0008-0000-0F00-000095000000}"/>
            </a:ext>
          </a:extLst>
        </xdr:cNvPr>
        <xdr:cNvCxnSpPr/>
      </xdr:nvCxnSpPr>
      <xdr:spPr>
        <a:xfrm flipV="1">
          <a:off x="7861300" y="1057275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12082</xdr:rowOff>
    </xdr:from>
    <xdr:ext cx="469744" cy="259045"/>
    <xdr:sp macro="" textlink="">
      <xdr:nvSpPr>
        <xdr:cNvPr id="150" name="n_1mainValue【体育館・プール】&#10;一人当たり面積">
          <a:extLst>
            <a:ext uri="{FF2B5EF4-FFF2-40B4-BE49-F238E27FC236}">
              <a16:creationId xmlns:a16="http://schemas.microsoft.com/office/drawing/2014/main" id="{00000000-0008-0000-0F00-000096000000}"/>
            </a:ext>
          </a:extLst>
        </xdr:cNvPr>
        <xdr:cNvSpPr txBox="1"/>
      </xdr:nvSpPr>
      <xdr:spPr>
        <a:xfrm>
          <a:off x="9391727" y="1029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10177</xdr:rowOff>
    </xdr:from>
    <xdr:ext cx="469744" cy="259045"/>
    <xdr:sp macro="" textlink="">
      <xdr:nvSpPr>
        <xdr:cNvPr id="151" name="n_2mainValue【体育館・プール】&#10;一人当たり面積">
          <a:extLst>
            <a:ext uri="{FF2B5EF4-FFF2-40B4-BE49-F238E27FC236}">
              <a16:creationId xmlns:a16="http://schemas.microsoft.com/office/drawing/2014/main" id="{00000000-0008-0000-0F00-000097000000}"/>
            </a:ext>
          </a:extLst>
        </xdr:cNvPr>
        <xdr:cNvSpPr txBox="1"/>
      </xdr:nvSpPr>
      <xdr:spPr>
        <a:xfrm>
          <a:off x="8515427" y="1029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12082</xdr:rowOff>
    </xdr:from>
    <xdr:ext cx="469744" cy="259045"/>
    <xdr:sp macro="" textlink="">
      <xdr:nvSpPr>
        <xdr:cNvPr id="152" name="n_3mainValue【体育館・プール】&#10;一人当たり面積">
          <a:extLst>
            <a:ext uri="{FF2B5EF4-FFF2-40B4-BE49-F238E27FC236}">
              <a16:creationId xmlns:a16="http://schemas.microsoft.com/office/drawing/2014/main" id="{00000000-0008-0000-0F00-000098000000}"/>
            </a:ext>
          </a:extLst>
        </xdr:cNvPr>
        <xdr:cNvSpPr txBox="1"/>
      </xdr:nvSpPr>
      <xdr:spPr>
        <a:xfrm>
          <a:off x="7626427" y="1029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7" name="正方形/長方形 156">
          <a:extLst>
            <a:ext uri="{FF2B5EF4-FFF2-40B4-BE49-F238E27FC236}">
              <a16:creationId xmlns:a16="http://schemas.microsoft.com/office/drawing/2014/main" id="{00000000-0008-0000-0F00-00009D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58" name="正方形/長方形 157">
          <a:extLst>
            <a:ext uri="{FF2B5EF4-FFF2-40B4-BE49-F238E27FC236}">
              <a16:creationId xmlns:a16="http://schemas.microsoft.com/office/drawing/2014/main" id="{00000000-0008-0000-0F00-00009E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59" name="正方形/長方形 158">
          <a:extLst>
            <a:ext uri="{FF2B5EF4-FFF2-40B4-BE49-F238E27FC236}">
              <a16:creationId xmlns:a16="http://schemas.microsoft.com/office/drawing/2014/main" id="{00000000-0008-0000-0F00-00009F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0" name="正方形/長方形 159">
          <a:extLst>
            <a:ext uri="{FF2B5EF4-FFF2-40B4-BE49-F238E27FC236}">
              <a16:creationId xmlns:a16="http://schemas.microsoft.com/office/drawing/2014/main" id="{00000000-0008-0000-0F00-0000A000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61" name="正方形/長方形 160">
          <a:extLst>
            <a:ext uri="{FF2B5EF4-FFF2-40B4-BE49-F238E27FC236}">
              <a16:creationId xmlns:a16="http://schemas.microsoft.com/office/drawing/2014/main" id="{00000000-0008-0000-0F00-0000A1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62" name="正方形/長方形 161">
          <a:extLst>
            <a:ext uri="{FF2B5EF4-FFF2-40B4-BE49-F238E27FC236}">
              <a16:creationId xmlns:a16="http://schemas.microsoft.com/office/drawing/2014/main" id="{00000000-0008-0000-0F00-0000A2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63" name="正方形/長方形 162">
          <a:extLst>
            <a:ext uri="{FF2B5EF4-FFF2-40B4-BE49-F238E27FC236}">
              <a16:creationId xmlns:a16="http://schemas.microsoft.com/office/drawing/2014/main" id="{00000000-0008-0000-0F00-0000A3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64" name="正方形/長方形 163">
          <a:extLst>
            <a:ext uri="{FF2B5EF4-FFF2-40B4-BE49-F238E27FC236}">
              <a16:creationId xmlns:a16="http://schemas.microsoft.com/office/drawing/2014/main" id="{00000000-0008-0000-0F00-0000A4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65" name="正方形/長方形 164">
          <a:extLst>
            <a:ext uri="{FF2B5EF4-FFF2-40B4-BE49-F238E27FC236}">
              <a16:creationId xmlns:a16="http://schemas.microsoft.com/office/drawing/2014/main" id="{00000000-0008-0000-0F00-0000A5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66" name="正方形/長方形 165">
          <a:extLst>
            <a:ext uri="{FF2B5EF4-FFF2-40B4-BE49-F238E27FC236}">
              <a16:creationId xmlns:a16="http://schemas.microsoft.com/office/drawing/2014/main" id="{00000000-0008-0000-0F00-0000A6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67" name="正方形/長方形 166">
          <a:extLst>
            <a:ext uri="{FF2B5EF4-FFF2-40B4-BE49-F238E27FC236}">
              <a16:creationId xmlns:a16="http://schemas.microsoft.com/office/drawing/2014/main" id="{00000000-0008-0000-0F00-0000A7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68" name="正方形/長方形 167">
          <a:extLst>
            <a:ext uri="{FF2B5EF4-FFF2-40B4-BE49-F238E27FC236}">
              <a16:creationId xmlns:a16="http://schemas.microsoft.com/office/drawing/2014/main" id="{00000000-0008-0000-0F00-0000A800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69" name="正方形/長方形 168">
          <a:extLst>
            <a:ext uri="{FF2B5EF4-FFF2-40B4-BE49-F238E27FC236}">
              <a16:creationId xmlns:a16="http://schemas.microsoft.com/office/drawing/2014/main" id="{00000000-0008-0000-0F00-0000A900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70" name="正方形/長方形 169">
          <a:extLst>
            <a:ext uri="{FF2B5EF4-FFF2-40B4-BE49-F238E27FC236}">
              <a16:creationId xmlns:a16="http://schemas.microsoft.com/office/drawing/2014/main" id="{00000000-0008-0000-0F00-0000AA00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71" name="正方形/長方形 170">
          <a:extLst>
            <a:ext uri="{FF2B5EF4-FFF2-40B4-BE49-F238E27FC236}">
              <a16:creationId xmlns:a16="http://schemas.microsoft.com/office/drawing/2014/main" id="{00000000-0008-0000-0F00-0000AB00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72" name="正方形/長方形 171">
          <a:extLst>
            <a:ext uri="{FF2B5EF4-FFF2-40B4-BE49-F238E27FC236}">
              <a16:creationId xmlns:a16="http://schemas.microsoft.com/office/drawing/2014/main" id="{00000000-0008-0000-0F00-0000AC00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73" name="正方形/長方形 172">
          <a:extLst>
            <a:ext uri="{FF2B5EF4-FFF2-40B4-BE49-F238E27FC236}">
              <a16:creationId xmlns:a16="http://schemas.microsoft.com/office/drawing/2014/main" id="{00000000-0008-0000-0F00-0000AD00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74" name="正方形/長方形 173">
          <a:extLst>
            <a:ext uri="{FF2B5EF4-FFF2-40B4-BE49-F238E27FC236}">
              <a16:creationId xmlns:a16="http://schemas.microsoft.com/office/drawing/2014/main" id="{00000000-0008-0000-0F00-0000AE00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75" name="正方形/長方形 174">
          <a:extLst>
            <a:ext uri="{FF2B5EF4-FFF2-40B4-BE49-F238E27FC236}">
              <a16:creationId xmlns:a16="http://schemas.microsoft.com/office/drawing/2014/main" id="{00000000-0008-0000-0F00-0000AF00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76" name="正方形/長方形 175">
          <a:extLst>
            <a:ext uri="{FF2B5EF4-FFF2-40B4-BE49-F238E27FC236}">
              <a16:creationId xmlns:a16="http://schemas.microsoft.com/office/drawing/2014/main" id="{00000000-0008-0000-0F00-0000B000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177" name="正方形/長方形 176">
          <a:extLst>
            <a:ext uri="{FF2B5EF4-FFF2-40B4-BE49-F238E27FC236}">
              <a16:creationId xmlns:a16="http://schemas.microsoft.com/office/drawing/2014/main" id="{00000000-0008-0000-0F00-0000B100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78" name="正方形/長方形 177">
          <a:extLst>
            <a:ext uri="{FF2B5EF4-FFF2-40B4-BE49-F238E27FC236}">
              <a16:creationId xmlns:a16="http://schemas.microsoft.com/office/drawing/2014/main" id="{00000000-0008-0000-0F00-0000B200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79" name="正方形/長方形 178">
          <a:extLst>
            <a:ext uri="{FF2B5EF4-FFF2-40B4-BE49-F238E27FC236}">
              <a16:creationId xmlns:a16="http://schemas.microsoft.com/office/drawing/2014/main" id="{00000000-0008-0000-0F00-0000B300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80" name="正方形/長方形 179">
          <a:extLst>
            <a:ext uri="{FF2B5EF4-FFF2-40B4-BE49-F238E27FC236}">
              <a16:creationId xmlns:a16="http://schemas.microsoft.com/office/drawing/2014/main" id="{00000000-0008-0000-0F00-0000B400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81" name="正方形/長方形 180">
          <a:extLst>
            <a:ext uri="{FF2B5EF4-FFF2-40B4-BE49-F238E27FC236}">
              <a16:creationId xmlns:a16="http://schemas.microsoft.com/office/drawing/2014/main" id="{00000000-0008-0000-0F00-0000B500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82" name="正方形/長方形 181">
          <a:extLst>
            <a:ext uri="{FF2B5EF4-FFF2-40B4-BE49-F238E27FC236}">
              <a16:creationId xmlns:a16="http://schemas.microsoft.com/office/drawing/2014/main" id="{00000000-0008-0000-0F00-0000B600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83" name="正方形/長方形 182">
          <a:extLst>
            <a:ext uri="{FF2B5EF4-FFF2-40B4-BE49-F238E27FC236}">
              <a16:creationId xmlns:a16="http://schemas.microsoft.com/office/drawing/2014/main" id="{00000000-0008-0000-0F00-0000B700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84" name="正方形/長方形 183">
          <a:extLst>
            <a:ext uri="{FF2B5EF4-FFF2-40B4-BE49-F238E27FC236}">
              <a16:creationId xmlns:a16="http://schemas.microsoft.com/office/drawing/2014/main" id="{00000000-0008-0000-0F00-0000B800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185" name="正方形/長方形 184">
          <a:extLst>
            <a:ext uri="{FF2B5EF4-FFF2-40B4-BE49-F238E27FC236}">
              <a16:creationId xmlns:a16="http://schemas.microsoft.com/office/drawing/2014/main" id="{00000000-0008-0000-0F00-0000B900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86" name="正方形/長方形 185">
          <a:extLst>
            <a:ext uri="{FF2B5EF4-FFF2-40B4-BE49-F238E27FC236}">
              <a16:creationId xmlns:a16="http://schemas.microsoft.com/office/drawing/2014/main" id="{00000000-0008-0000-0F00-0000BA00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87" name="正方形/長方形 186">
          <a:extLst>
            <a:ext uri="{FF2B5EF4-FFF2-40B4-BE49-F238E27FC236}">
              <a16:creationId xmlns:a16="http://schemas.microsoft.com/office/drawing/2014/main" id="{00000000-0008-0000-0F00-0000BB00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88" name="正方形/長方形 187">
          <a:extLst>
            <a:ext uri="{FF2B5EF4-FFF2-40B4-BE49-F238E27FC236}">
              <a16:creationId xmlns:a16="http://schemas.microsoft.com/office/drawing/2014/main" id="{00000000-0008-0000-0F00-0000BC00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89" name="正方形/長方形 188">
          <a:extLst>
            <a:ext uri="{FF2B5EF4-FFF2-40B4-BE49-F238E27FC236}">
              <a16:creationId xmlns:a16="http://schemas.microsoft.com/office/drawing/2014/main" id="{00000000-0008-0000-0F00-0000BD00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90" name="正方形/長方形 189">
          <a:extLst>
            <a:ext uri="{FF2B5EF4-FFF2-40B4-BE49-F238E27FC236}">
              <a16:creationId xmlns:a16="http://schemas.microsoft.com/office/drawing/2014/main" id="{00000000-0008-0000-0F00-0000BE00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91" name="正方形/長方形 190">
          <a:extLst>
            <a:ext uri="{FF2B5EF4-FFF2-40B4-BE49-F238E27FC236}">
              <a16:creationId xmlns:a16="http://schemas.microsoft.com/office/drawing/2014/main" id="{00000000-0008-0000-0F00-0000BF00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92" name="正方形/長方形 191">
          <a:extLst>
            <a:ext uri="{FF2B5EF4-FFF2-40B4-BE49-F238E27FC236}">
              <a16:creationId xmlns:a16="http://schemas.microsoft.com/office/drawing/2014/main" id="{00000000-0008-0000-0F00-0000C000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93" name="テキスト ボックス 192">
          <a:extLst>
            <a:ext uri="{FF2B5EF4-FFF2-40B4-BE49-F238E27FC236}">
              <a16:creationId xmlns:a16="http://schemas.microsoft.com/office/drawing/2014/main" id="{00000000-0008-0000-0F00-0000C100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196" name="テキスト ボックス 195">
          <a:extLst>
            <a:ext uri="{FF2B5EF4-FFF2-40B4-BE49-F238E27FC236}">
              <a16:creationId xmlns:a16="http://schemas.microsoft.com/office/drawing/2014/main" id="{00000000-0008-0000-0F00-0000C4000000}"/>
            </a:ext>
          </a:extLst>
        </xdr:cNvPr>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198" name="テキスト ボックス 197">
          <a:extLst>
            <a:ext uri="{FF2B5EF4-FFF2-40B4-BE49-F238E27FC236}">
              <a16:creationId xmlns:a16="http://schemas.microsoft.com/office/drawing/2014/main" id="{00000000-0008-0000-0F00-0000C600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199" name="直線コネクタ 198">
          <a:extLst>
            <a:ext uri="{FF2B5EF4-FFF2-40B4-BE49-F238E27FC236}">
              <a16:creationId xmlns:a16="http://schemas.microsoft.com/office/drawing/2014/main" id="{00000000-0008-0000-0F00-0000C700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00" name="テキスト ボックス 199">
          <a:extLst>
            <a:ext uri="{FF2B5EF4-FFF2-40B4-BE49-F238E27FC236}">
              <a16:creationId xmlns:a16="http://schemas.microsoft.com/office/drawing/2014/main" id="{00000000-0008-0000-0F00-0000C800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01" name="直線コネクタ 200">
          <a:extLst>
            <a:ext uri="{FF2B5EF4-FFF2-40B4-BE49-F238E27FC236}">
              <a16:creationId xmlns:a16="http://schemas.microsoft.com/office/drawing/2014/main" id="{00000000-0008-0000-0F00-0000C900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02" name="テキスト ボックス 201">
          <a:extLst>
            <a:ext uri="{FF2B5EF4-FFF2-40B4-BE49-F238E27FC236}">
              <a16:creationId xmlns:a16="http://schemas.microsoft.com/office/drawing/2014/main" id="{00000000-0008-0000-0F00-0000CA00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03" name="直線コネクタ 202">
          <a:extLst>
            <a:ext uri="{FF2B5EF4-FFF2-40B4-BE49-F238E27FC236}">
              <a16:creationId xmlns:a16="http://schemas.microsoft.com/office/drawing/2014/main" id="{00000000-0008-0000-0F00-0000CB00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04" name="テキスト ボックス 203">
          <a:extLst>
            <a:ext uri="{FF2B5EF4-FFF2-40B4-BE49-F238E27FC236}">
              <a16:creationId xmlns:a16="http://schemas.microsoft.com/office/drawing/2014/main" id="{00000000-0008-0000-0F00-0000CC00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05" name="直線コネクタ 204">
          <a:extLst>
            <a:ext uri="{FF2B5EF4-FFF2-40B4-BE49-F238E27FC236}">
              <a16:creationId xmlns:a16="http://schemas.microsoft.com/office/drawing/2014/main" id="{00000000-0008-0000-0F00-0000CD00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206" name="テキスト ボックス 205">
          <a:extLst>
            <a:ext uri="{FF2B5EF4-FFF2-40B4-BE49-F238E27FC236}">
              <a16:creationId xmlns:a16="http://schemas.microsoft.com/office/drawing/2014/main" id="{00000000-0008-0000-0F00-0000CE000000}"/>
            </a:ext>
          </a:extLst>
        </xdr:cNvPr>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07" name="直線コネクタ 206">
          <a:extLst>
            <a:ext uri="{FF2B5EF4-FFF2-40B4-BE49-F238E27FC236}">
              <a16:creationId xmlns:a16="http://schemas.microsoft.com/office/drawing/2014/main" id="{00000000-0008-0000-0F00-0000CF00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08" name="テキスト ボックス 207">
          <a:extLst>
            <a:ext uri="{FF2B5EF4-FFF2-40B4-BE49-F238E27FC236}">
              <a16:creationId xmlns:a16="http://schemas.microsoft.com/office/drawing/2014/main" id="{00000000-0008-0000-0F00-0000D0000000}"/>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09" name="【一般廃棄物処理施設】&#10;有形固定資産減価償却率グラフ枠">
          <a:extLst>
            <a:ext uri="{FF2B5EF4-FFF2-40B4-BE49-F238E27FC236}">
              <a16:creationId xmlns:a16="http://schemas.microsoft.com/office/drawing/2014/main" id="{00000000-0008-0000-0F00-0000D100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58239</xdr:rowOff>
    </xdr:from>
    <xdr:to>
      <xdr:col>85</xdr:col>
      <xdr:colOff>126364</xdr:colOff>
      <xdr:row>42</xdr:row>
      <xdr:rowOff>92528</xdr:rowOff>
    </xdr:to>
    <xdr:cxnSp macro="">
      <xdr:nvCxnSpPr>
        <xdr:cNvPr id="210" name="直線コネクタ 209">
          <a:extLst>
            <a:ext uri="{FF2B5EF4-FFF2-40B4-BE49-F238E27FC236}">
              <a16:creationId xmlns:a16="http://schemas.microsoft.com/office/drawing/2014/main" id="{00000000-0008-0000-0F00-0000D2000000}"/>
            </a:ext>
          </a:extLst>
        </xdr:cNvPr>
        <xdr:cNvCxnSpPr/>
      </xdr:nvCxnSpPr>
      <xdr:spPr>
        <a:xfrm flipV="1">
          <a:off x="16318864" y="5716089"/>
          <a:ext cx="0" cy="1577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340478" cy="259045"/>
    <xdr:sp macro="" textlink="">
      <xdr:nvSpPr>
        <xdr:cNvPr id="211" name="【一般廃棄物処理施設】&#10;有形固定資産減価償却率最小値テキスト">
          <a:extLst>
            <a:ext uri="{FF2B5EF4-FFF2-40B4-BE49-F238E27FC236}">
              <a16:creationId xmlns:a16="http://schemas.microsoft.com/office/drawing/2014/main" id="{00000000-0008-0000-0F00-0000D3000000}"/>
            </a:ext>
          </a:extLst>
        </xdr:cNvPr>
        <xdr:cNvSpPr txBox="1"/>
      </xdr:nvSpPr>
      <xdr:spPr>
        <a:xfrm>
          <a:off x="16357600" y="729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212" name="直線コネクタ 211">
          <a:extLst>
            <a:ext uri="{FF2B5EF4-FFF2-40B4-BE49-F238E27FC236}">
              <a16:creationId xmlns:a16="http://schemas.microsoft.com/office/drawing/2014/main" id="{00000000-0008-0000-0F00-0000D400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4916</xdr:rowOff>
    </xdr:from>
    <xdr:ext cx="405111" cy="259045"/>
    <xdr:sp macro="" textlink="">
      <xdr:nvSpPr>
        <xdr:cNvPr id="213" name="【一般廃棄物処理施設】&#10;有形固定資産減価償却率最大値テキスト">
          <a:extLst>
            <a:ext uri="{FF2B5EF4-FFF2-40B4-BE49-F238E27FC236}">
              <a16:creationId xmlns:a16="http://schemas.microsoft.com/office/drawing/2014/main" id="{00000000-0008-0000-0F00-0000D5000000}"/>
            </a:ext>
          </a:extLst>
        </xdr:cNvPr>
        <xdr:cNvSpPr txBox="1"/>
      </xdr:nvSpPr>
      <xdr:spPr>
        <a:xfrm>
          <a:off x="16357600" y="549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58239</xdr:rowOff>
    </xdr:from>
    <xdr:to>
      <xdr:col>86</xdr:col>
      <xdr:colOff>25400</xdr:colOff>
      <xdr:row>33</xdr:row>
      <xdr:rowOff>58239</xdr:rowOff>
    </xdr:to>
    <xdr:cxnSp macro="">
      <xdr:nvCxnSpPr>
        <xdr:cNvPr id="214" name="直線コネクタ 213">
          <a:extLst>
            <a:ext uri="{FF2B5EF4-FFF2-40B4-BE49-F238E27FC236}">
              <a16:creationId xmlns:a16="http://schemas.microsoft.com/office/drawing/2014/main" id="{00000000-0008-0000-0F00-0000D6000000}"/>
            </a:ext>
          </a:extLst>
        </xdr:cNvPr>
        <xdr:cNvCxnSpPr/>
      </xdr:nvCxnSpPr>
      <xdr:spPr>
        <a:xfrm>
          <a:off x="16230600" y="571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95630</xdr:rowOff>
    </xdr:from>
    <xdr:ext cx="405111" cy="259045"/>
    <xdr:sp macro="" textlink="">
      <xdr:nvSpPr>
        <xdr:cNvPr id="215" name="【一般廃棄物処理施設】&#10;有形固定資産減価償却率平均値テキスト">
          <a:extLst>
            <a:ext uri="{FF2B5EF4-FFF2-40B4-BE49-F238E27FC236}">
              <a16:creationId xmlns:a16="http://schemas.microsoft.com/office/drawing/2014/main" id="{00000000-0008-0000-0F00-0000D7000000}"/>
            </a:ext>
          </a:extLst>
        </xdr:cNvPr>
        <xdr:cNvSpPr txBox="1"/>
      </xdr:nvSpPr>
      <xdr:spPr>
        <a:xfrm>
          <a:off x="16357600" y="60963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72753</xdr:rowOff>
    </xdr:from>
    <xdr:to>
      <xdr:col>85</xdr:col>
      <xdr:colOff>177800</xdr:colOff>
      <xdr:row>37</xdr:row>
      <xdr:rowOff>2903</xdr:rowOff>
    </xdr:to>
    <xdr:sp macro="" textlink="">
      <xdr:nvSpPr>
        <xdr:cNvPr id="216" name="フローチャート: 判断 215">
          <a:extLst>
            <a:ext uri="{FF2B5EF4-FFF2-40B4-BE49-F238E27FC236}">
              <a16:creationId xmlns:a16="http://schemas.microsoft.com/office/drawing/2014/main" id="{00000000-0008-0000-0F00-0000D8000000}"/>
            </a:ext>
          </a:extLst>
        </xdr:cNvPr>
        <xdr:cNvSpPr/>
      </xdr:nvSpPr>
      <xdr:spPr>
        <a:xfrm>
          <a:off x="16268700" y="624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85816</xdr:rowOff>
    </xdr:from>
    <xdr:to>
      <xdr:col>81</xdr:col>
      <xdr:colOff>101600</xdr:colOff>
      <xdr:row>37</xdr:row>
      <xdr:rowOff>15966</xdr:rowOff>
    </xdr:to>
    <xdr:sp macro="" textlink="">
      <xdr:nvSpPr>
        <xdr:cNvPr id="217" name="フローチャート: 判断 216">
          <a:extLst>
            <a:ext uri="{FF2B5EF4-FFF2-40B4-BE49-F238E27FC236}">
              <a16:creationId xmlns:a16="http://schemas.microsoft.com/office/drawing/2014/main" id="{00000000-0008-0000-0F00-0000D9000000}"/>
            </a:ext>
          </a:extLst>
        </xdr:cNvPr>
        <xdr:cNvSpPr/>
      </xdr:nvSpPr>
      <xdr:spPr>
        <a:xfrm>
          <a:off x="15430500" y="625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35</xdr:row>
      <xdr:rowOff>32493</xdr:rowOff>
    </xdr:from>
    <xdr:ext cx="405111" cy="259045"/>
    <xdr:sp macro="" textlink="">
      <xdr:nvSpPr>
        <xdr:cNvPr id="218" name="n_1aveValue【一般廃棄物処理施設】&#10;有形固定資産減価償却率">
          <a:extLst>
            <a:ext uri="{FF2B5EF4-FFF2-40B4-BE49-F238E27FC236}">
              <a16:creationId xmlns:a16="http://schemas.microsoft.com/office/drawing/2014/main" id="{00000000-0008-0000-0F00-0000DA000000}"/>
            </a:ext>
          </a:extLst>
        </xdr:cNvPr>
        <xdr:cNvSpPr txBox="1"/>
      </xdr:nvSpPr>
      <xdr:spPr>
        <a:xfrm>
          <a:off x="15266044" y="6033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69487</xdr:rowOff>
    </xdr:from>
    <xdr:to>
      <xdr:col>76</xdr:col>
      <xdr:colOff>165100</xdr:colOff>
      <xdr:row>36</xdr:row>
      <xdr:rowOff>171087</xdr:rowOff>
    </xdr:to>
    <xdr:sp macro="" textlink="">
      <xdr:nvSpPr>
        <xdr:cNvPr id="219" name="フローチャート: 判断 218">
          <a:extLst>
            <a:ext uri="{FF2B5EF4-FFF2-40B4-BE49-F238E27FC236}">
              <a16:creationId xmlns:a16="http://schemas.microsoft.com/office/drawing/2014/main" id="{00000000-0008-0000-0F00-0000DB000000}"/>
            </a:ext>
          </a:extLst>
        </xdr:cNvPr>
        <xdr:cNvSpPr/>
      </xdr:nvSpPr>
      <xdr:spPr>
        <a:xfrm>
          <a:off x="14541500" y="624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35</xdr:row>
      <xdr:rowOff>16164</xdr:rowOff>
    </xdr:from>
    <xdr:ext cx="405111" cy="259045"/>
    <xdr:sp macro="" textlink="">
      <xdr:nvSpPr>
        <xdr:cNvPr id="220" name="n_2aveValue【一般廃棄物処理施設】&#10;有形固定資産減価償却率">
          <a:extLst>
            <a:ext uri="{FF2B5EF4-FFF2-40B4-BE49-F238E27FC236}">
              <a16:creationId xmlns:a16="http://schemas.microsoft.com/office/drawing/2014/main" id="{00000000-0008-0000-0F00-0000DC000000}"/>
            </a:ext>
          </a:extLst>
        </xdr:cNvPr>
        <xdr:cNvSpPr txBox="1"/>
      </xdr:nvSpPr>
      <xdr:spPr>
        <a:xfrm>
          <a:off x="14389744" y="601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139700</xdr:rowOff>
    </xdr:from>
    <xdr:to>
      <xdr:col>72</xdr:col>
      <xdr:colOff>38100</xdr:colOff>
      <xdr:row>37</xdr:row>
      <xdr:rowOff>69850</xdr:rowOff>
    </xdr:to>
    <xdr:sp macro="" textlink="">
      <xdr:nvSpPr>
        <xdr:cNvPr id="221" name="フローチャート: 判断 220">
          <a:extLst>
            <a:ext uri="{FF2B5EF4-FFF2-40B4-BE49-F238E27FC236}">
              <a16:creationId xmlns:a16="http://schemas.microsoft.com/office/drawing/2014/main" id="{00000000-0008-0000-0F00-0000DD000000}"/>
            </a:ext>
          </a:extLst>
        </xdr:cNvPr>
        <xdr:cNvSpPr/>
      </xdr:nvSpPr>
      <xdr:spPr>
        <a:xfrm>
          <a:off x="136525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35</xdr:row>
      <xdr:rowOff>86377</xdr:rowOff>
    </xdr:from>
    <xdr:ext cx="405111" cy="259045"/>
    <xdr:sp macro="" textlink="">
      <xdr:nvSpPr>
        <xdr:cNvPr id="222" name="n_3aveValue【一般廃棄物処理施設】&#10;有形固定資産減価償却率">
          <a:extLst>
            <a:ext uri="{FF2B5EF4-FFF2-40B4-BE49-F238E27FC236}">
              <a16:creationId xmlns:a16="http://schemas.microsoft.com/office/drawing/2014/main" id="{00000000-0008-0000-0F00-0000DE000000}"/>
            </a:ext>
          </a:extLst>
        </xdr:cNvPr>
        <xdr:cNvSpPr txBox="1"/>
      </xdr:nvSpPr>
      <xdr:spPr>
        <a:xfrm>
          <a:off x="1350074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120106</xdr:rowOff>
    </xdr:from>
    <xdr:to>
      <xdr:col>85</xdr:col>
      <xdr:colOff>177800</xdr:colOff>
      <xdr:row>39</xdr:row>
      <xdr:rowOff>50256</xdr:rowOff>
    </xdr:to>
    <xdr:sp macro="" textlink="">
      <xdr:nvSpPr>
        <xdr:cNvPr id="228" name="楕円 227">
          <a:extLst>
            <a:ext uri="{FF2B5EF4-FFF2-40B4-BE49-F238E27FC236}">
              <a16:creationId xmlns:a16="http://schemas.microsoft.com/office/drawing/2014/main" id="{00000000-0008-0000-0F00-0000E4000000}"/>
            </a:ext>
          </a:extLst>
        </xdr:cNvPr>
        <xdr:cNvSpPr/>
      </xdr:nvSpPr>
      <xdr:spPr>
        <a:xfrm>
          <a:off x="16268700" y="663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98533</xdr:rowOff>
    </xdr:from>
    <xdr:ext cx="405111" cy="259045"/>
    <xdr:sp macro="" textlink="">
      <xdr:nvSpPr>
        <xdr:cNvPr id="229" name="【一般廃棄物処理施設】&#10;有形固定資産減価償却率該当値テキスト">
          <a:extLst>
            <a:ext uri="{FF2B5EF4-FFF2-40B4-BE49-F238E27FC236}">
              <a16:creationId xmlns:a16="http://schemas.microsoft.com/office/drawing/2014/main" id="{00000000-0008-0000-0F00-0000E5000000}"/>
            </a:ext>
          </a:extLst>
        </xdr:cNvPr>
        <xdr:cNvSpPr txBox="1"/>
      </xdr:nvSpPr>
      <xdr:spPr>
        <a:xfrm>
          <a:off x="16357600"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20501</xdr:rowOff>
    </xdr:from>
    <xdr:to>
      <xdr:col>81</xdr:col>
      <xdr:colOff>101600</xdr:colOff>
      <xdr:row>39</xdr:row>
      <xdr:rowOff>122101</xdr:rowOff>
    </xdr:to>
    <xdr:sp macro="" textlink="">
      <xdr:nvSpPr>
        <xdr:cNvPr id="230" name="楕円 229">
          <a:extLst>
            <a:ext uri="{FF2B5EF4-FFF2-40B4-BE49-F238E27FC236}">
              <a16:creationId xmlns:a16="http://schemas.microsoft.com/office/drawing/2014/main" id="{00000000-0008-0000-0F00-0000E6000000}"/>
            </a:ext>
          </a:extLst>
        </xdr:cNvPr>
        <xdr:cNvSpPr/>
      </xdr:nvSpPr>
      <xdr:spPr>
        <a:xfrm>
          <a:off x="15430500" y="670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170906</xdr:rowOff>
    </xdr:from>
    <xdr:to>
      <xdr:col>85</xdr:col>
      <xdr:colOff>127000</xdr:colOff>
      <xdr:row>39</xdr:row>
      <xdr:rowOff>71301</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flipV="1">
          <a:off x="15481300" y="6686006"/>
          <a:ext cx="8382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113228</xdr:rowOff>
    </xdr:from>
    <xdr:ext cx="405111" cy="259045"/>
    <xdr:sp macro="" textlink="">
      <xdr:nvSpPr>
        <xdr:cNvPr id="232" name="n_1mainValue【一般廃棄物処理施設】&#10;有形固定資産減価償却率">
          <a:extLst>
            <a:ext uri="{FF2B5EF4-FFF2-40B4-BE49-F238E27FC236}">
              <a16:creationId xmlns:a16="http://schemas.microsoft.com/office/drawing/2014/main" id="{00000000-0008-0000-0F00-0000E8000000}"/>
            </a:ext>
          </a:extLst>
        </xdr:cNvPr>
        <xdr:cNvSpPr txBox="1"/>
      </xdr:nvSpPr>
      <xdr:spPr>
        <a:xfrm>
          <a:off x="15266044" y="679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33" name="正方形/長方形 232">
          <a:extLst>
            <a:ext uri="{FF2B5EF4-FFF2-40B4-BE49-F238E27FC236}">
              <a16:creationId xmlns:a16="http://schemas.microsoft.com/office/drawing/2014/main" id="{00000000-0008-0000-0F00-0000E900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34" name="正方形/長方形 233">
          <a:extLst>
            <a:ext uri="{FF2B5EF4-FFF2-40B4-BE49-F238E27FC236}">
              <a16:creationId xmlns:a16="http://schemas.microsoft.com/office/drawing/2014/main" id="{00000000-0008-0000-0F00-0000EA00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35" name="正方形/長方形 234">
          <a:extLst>
            <a:ext uri="{FF2B5EF4-FFF2-40B4-BE49-F238E27FC236}">
              <a16:creationId xmlns:a16="http://schemas.microsoft.com/office/drawing/2014/main" id="{00000000-0008-0000-0F00-0000EB00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36" name="正方形/長方形 235">
          <a:extLst>
            <a:ext uri="{FF2B5EF4-FFF2-40B4-BE49-F238E27FC236}">
              <a16:creationId xmlns:a16="http://schemas.microsoft.com/office/drawing/2014/main" id="{00000000-0008-0000-0F00-0000EC00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37" name="正方形/長方形 236">
          <a:extLst>
            <a:ext uri="{FF2B5EF4-FFF2-40B4-BE49-F238E27FC236}">
              <a16:creationId xmlns:a16="http://schemas.microsoft.com/office/drawing/2014/main" id="{00000000-0008-0000-0F00-0000ED00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38" name="正方形/長方形 237">
          <a:extLst>
            <a:ext uri="{FF2B5EF4-FFF2-40B4-BE49-F238E27FC236}">
              <a16:creationId xmlns:a16="http://schemas.microsoft.com/office/drawing/2014/main" id="{00000000-0008-0000-0F00-0000EE00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39" name="正方形/長方形 238">
          <a:extLst>
            <a:ext uri="{FF2B5EF4-FFF2-40B4-BE49-F238E27FC236}">
              <a16:creationId xmlns:a16="http://schemas.microsoft.com/office/drawing/2014/main" id="{00000000-0008-0000-0F00-0000EF00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40" name="正方形/長方形 239">
          <a:extLst>
            <a:ext uri="{FF2B5EF4-FFF2-40B4-BE49-F238E27FC236}">
              <a16:creationId xmlns:a16="http://schemas.microsoft.com/office/drawing/2014/main" id="{00000000-0008-0000-0F00-0000F000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42" name="直線コネクタ 241">
          <a:extLst>
            <a:ext uri="{FF2B5EF4-FFF2-40B4-BE49-F238E27FC236}">
              <a16:creationId xmlns:a16="http://schemas.microsoft.com/office/drawing/2014/main" id="{00000000-0008-0000-0F00-0000F200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243" name="直線コネクタ 242">
          <a:extLst>
            <a:ext uri="{FF2B5EF4-FFF2-40B4-BE49-F238E27FC236}">
              <a16:creationId xmlns:a16="http://schemas.microsoft.com/office/drawing/2014/main" id="{00000000-0008-0000-0F00-0000F3000000}"/>
            </a:ext>
          </a:extLst>
        </xdr:cNvPr>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245" name="直線コネクタ 244">
          <a:extLst>
            <a:ext uri="{FF2B5EF4-FFF2-40B4-BE49-F238E27FC236}">
              <a16:creationId xmlns:a16="http://schemas.microsoft.com/office/drawing/2014/main" id="{00000000-0008-0000-0F00-0000F500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247" name="直線コネクタ 246">
          <a:extLst>
            <a:ext uri="{FF2B5EF4-FFF2-40B4-BE49-F238E27FC236}">
              <a16:creationId xmlns:a16="http://schemas.microsoft.com/office/drawing/2014/main" id="{00000000-0008-0000-0F00-0000F7000000}"/>
            </a:ext>
          </a:extLst>
        </xdr:cNvPr>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248" name="テキスト ボックス 247">
          <a:extLst>
            <a:ext uri="{FF2B5EF4-FFF2-40B4-BE49-F238E27FC236}">
              <a16:creationId xmlns:a16="http://schemas.microsoft.com/office/drawing/2014/main" id="{00000000-0008-0000-0F00-0000F8000000}"/>
            </a:ext>
          </a:extLst>
        </xdr:cNvPr>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250" name="テキスト ボックス 249">
          <a:extLst>
            <a:ext uri="{FF2B5EF4-FFF2-40B4-BE49-F238E27FC236}">
              <a16:creationId xmlns:a16="http://schemas.microsoft.com/office/drawing/2014/main" id="{00000000-0008-0000-0F00-0000FA00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51" name="【一般廃棄物処理施設】&#10;一人当たり有形固定資産（償却資産）額グラフ枠">
          <a:extLst>
            <a:ext uri="{FF2B5EF4-FFF2-40B4-BE49-F238E27FC236}">
              <a16:creationId xmlns:a16="http://schemas.microsoft.com/office/drawing/2014/main" id="{00000000-0008-0000-0F00-0000FB00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117320</xdr:rowOff>
    </xdr:from>
    <xdr:to>
      <xdr:col>116</xdr:col>
      <xdr:colOff>62864</xdr:colOff>
      <xdr:row>41</xdr:row>
      <xdr:rowOff>18953</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flipV="1">
          <a:off x="22160864" y="5775170"/>
          <a:ext cx="0" cy="1273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22780</xdr:rowOff>
    </xdr:from>
    <xdr:ext cx="313932" cy="259045"/>
    <xdr:sp macro="" textlink="">
      <xdr:nvSpPr>
        <xdr:cNvPr id="253" name="【一般廃棄物処理施設】&#10;一人当たり有形固定資産（償却資産）額最小値テキスト">
          <a:extLst>
            <a:ext uri="{FF2B5EF4-FFF2-40B4-BE49-F238E27FC236}">
              <a16:creationId xmlns:a16="http://schemas.microsoft.com/office/drawing/2014/main" id="{00000000-0008-0000-0F00-0000FD000000}"/>
            </a:ext>
          </a:extLst>
        </xdr:cNvPr>
        <xdr:cNvSpPr txBox="1"/>
      </xdr:nvSpPr>
      <xdr:spPr>
        <a:xfrm>
          <a:off x="22199600" y="70522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18953</xdr:rowOff>
    </xdr:from>
    <xdr:to>
      <xdr:col>116</xdr:col>
      <xdr:colOff>152400</xdr:colOff>
      <xdr:row>41</xdr:row>
      <xdr:rowOff>18953</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a:off x="22072600" y="7048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63997</xdr:rowOff>
    </xdr:from>
    <xdr:ext cx="599010" cy="259045"/>
    <xdr:sp macro="" textlink="">
      <xdr:nvSpPr>
        <xdr:cNvPr id="255" name="【一般廃棄物処理施設】&#10;一人当たり有形固定資産（償却資産）額最大値テキスト">
          <a:extLst>
            <a:ext uri="{FF2B5EF4-FFF2-40B4-BE49-F238E27FC236}">
              <a16:creationId xmlns:a16="http://schemas.microsoft.com/office/drawing/2014/main" id="{00000000-0008-0000-0F00-0000FF000000}"/>
            </a:ext>
          </a:extLst>
        </xdr:cNvPr>
        <xdr:cNvSpPr txBox="1"/>
      </xdr:nvSpPr>
      <xdr:spPr>
        <a:xfrm>
          <a:off x="22199600" y="555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117320</xdr:rowOff>
    </xdr:from>
    <xdr:to>
      <xdr:col>116</xdr:col>
      <xdr:colOff>152400</xdr:colOff>
      <xdr:row>33</xdr:row>
      <xdr:rowOff>117320</xdr:rowOff>
    </xdr:to>
    <xdr:cxnSp macro="">
      <xdr:nvCxnSpPr>
        <xdr:cNvPr id="256" name="直線コネクタ 255">
          <a:extLst>
            <a:ext uri="{FF2B5EF4-FFF2-40B4-BE49-F238E27FC236}">
              <a16:creationId xmlns:a16="http://schemas.microsoft.com/office/drawing/2014/main" id="{00000000-0008-0000-0F00-000000010000}"/>
            </a:ext>
          </a:extLst>
        </xdr:cNvPr>
        <xdr:cNvCxnSpPr/>
      </xdr:nvCxnSpPr>
      <xdr:spPr>
        <a:xfrm>
          <a:off x="22072600" y="577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75653</xdr:rowOff>
    </xdr:from>
    <xdr:ext cx="534377" cy="259045"/>
    <xdr:sp macro="" textlink="">
      <xdr:nvSpPr>
        <xdr:cNvPr id="257" name="【一般廃棄物処理施設】&#10;一人当たり有形固定資産（償却資産）額平均値テキスト">
          <a:extLst>
            <a:ext uri="{FF2B5EF4-FFF2-40B4-BE49-F238E27FC236}">
              <a16:creationId xmlns:a16="http://schemas.microsoft.com/office/drawing/2014/main" id="{00000000-0008-0000-0F00-000001010000}"/>
            </a:ext>
          </a:extLst>
        </xdr:cNvPr>
        <xdr:cNvSpPr txBox="1"/>
      </xdr:nvSpPr>
      <xdr:spPr>
        <a:xfrm>
          <a:off x="22199600" y="65907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97226</xdr:rowOff>
    </xdr:from>
    <xdr:to>
      <xdr:col>116</xdr:col>
      <xdr:colOff>114300</xdr:colOff>
      <xdr:row>39</xdr:row>
      <xdr:rowOff>27376</xdr:rowOff>
    </xdr:to>
    <xdr:sp macro="" textlink="">
      <xdr:nvSpPr>
        <xdr:cNvPr id="258" name="フローチャート: 判断 257">
          <a:extLst>
            <a:ext uri="{FF2B5EF4-FFF2-40B4-BE49-F238E27FC236}">
              <a16:creationId xmlns:a16="http://schemas.microsoft.com/office/drawing/2014/main" id="{00000000-0008-0000-0F00-000002010000}"/>
            </a:ext>
          </a:extLst>
        </xdr:cNvPr>
        <xdr:cNvSpPr/>
      </xdr:nvSpPr>
      <xdr:spPr>
        <a:xfrm>
          <a:off x="22110700" y="661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86373</xdr:rowOff>
    </xdr:from>
    <xdr:to>
      <xdr:col>112</xdr:col>
      <xdr:colOff>38100</xdr:colOff>
      <xdr:row>39</xdr:row>
      <xdr:rowOff>16523</xdr:rowOff>
    </xdr:to>
    <xdr:sp macro="" textlink="">
      <xdr:nvSpPr>
        <xdr:cNvPr id="259" name="フローチャート: 判断 258">
          <a:extLst>
            <a:ext uri="{FF2B5EF4-FFF2-40B4-BE49-F238E27FC236}">
              <a16:creationId xmlns:a16="http://schemas.microsoft.com/office/drawing/2014/main" id="{00000000-0008-0000-0F00-000003010000}"/>
            </a:ext>
          </a:extLst>
        </xdr:cNvPr>
        <xdr:cNvSpPr/>
      </xdr:nvSpPr>
      <xdr:spPr>
        <a:xfrm>
          <a:off x="21272500" y="660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39</xdr:row>
      <xdr:rowOff>7650</xdr:rowOff>
    </xdr:from>
    <xdr:ext cx="534377" cy="259045"/>
    <xdr:sp macro="" textlink="">
      <xdr:nvSpPr>
        <xdr:cNvPr id="260" name="n_1aveValue【一般廃棄物処理施設】&#10;一人当たり有形固定資産（償却資産）額">
          <a:extLst>
            <a:ext uri="{FF2B5EF4-FFF2-40B4-BE49-F238E27FC236}">
              <a16:creationId xmlns:a16="http://schemas.microsoft.com/office/drawing/2014/main" id="{00000000-0008-0000-0F00-000004010000}"/>
            </a:ext>
          </a:extLst>
        </xdr:cNvPr>
        <xdr:cNvSpPr txBox="1"/>
      </xdr:nvSpPr>
      <xdr:spPr>
        <a:xfrm>
          <a:off x="21043411" y="669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71006</xdr:rowOff>
    </xdr:from>
    <xdr:to>
      <xdr:col>107</xdr:col>
      <xdr:colOff>101600</xdr:colOff>
      <xdr:row>39</xdr:row>
      <xdr:rowOff>1156</xdr:rowOff>
    </xdr:to>
    <xdr:sp macro="" textlink="">
      <xdr:nvSpPr>
        <xdr:cNvPr id="261" name="フローチャート: 判断 260">
          <a:extLst>
            <a:ext uri="{FF2B5EF4-FFF2-40B4-BE49-F238E27FC236}">
              <a16:creationId xmlns:a16="http://schemas.microsoft.com/office/drawing/2014/main" id="{00000000-0008-0000-0F00-000005010000}"/>
            </a:ext>
          </a:extLst>
        </xdr:cNvPr>
        <xdr:cNvSpPr/>
      </xdr:nvSpPr>
      <xdr:spPr>
        <a:xfrm>
          <a:off x="20383500" y="658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37</xdr:row>
      <xdr:rowOff>17683</xdr:rowOff>
    </xdr:from>
    <xdr:ext cx="534377" cy="259045"/>
    <xdr:sp macro="" textlink="">
      <xdr:nvSpPr>
        <xdr:cNvPr id="262" name="n_2aveValue【一般廃棄物処理施設】&#10;一人当たり有形固定資産（償却資産）額">
          <a:extLst>
            <a:ext uri="{FF2B5EF4-FFF2-40B4-BE49-F238E27FC236}">
              <a16:creationId xmlns:a16="http://schemas.microsoft.com/office/drawing/2014/main" id="{00000000-0008-0000-0F00-000006010000}"/>
            </a:ext>
          </a:extLst>
        </xdr:cNvPr>
        <xdr:cNvSpPr txBox="1"/>
      </xdr:nvSpPr>
      <xdr:spPr>
        <a:xfrm>
          <a:off x="20167111" y="6361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115154</xdr:rowOff>
    </xdr:from>
    <xdr:to>
      <xdr:col>102</xdr:col>
      <xdr:colOff>165100</xdr:colOff>
      <xdr:row>39</xdr:row>
      <xdr:rowOff>45304</xdr:rowOff>
    </xdr:to>
    <xdr:sp macro="" textlink="">
      <xdr:nvSpPr>
        <xdr:cNvPr id="263" name="フローチャート: 判断 262">
          <a:extLst>
            <a:ext uri="{FF2B5EF4-FFF2-40B4-BE49-F238E27FC236}">
              <a16:creationId xmlns:a16="http://schemas.microsoft.com/office/drawing/2014/main" id="{00000000-0008-0000-0F00-000007010000}"/>
            </a:ext>
          </a:extLst>
        </xdr:cNvPr>
        <xdr:cNvSpPr/>
      </xdr:nvSpPr>
      <xdr:spPr>
        <a:xfrm>
          <a:off x="19494500" y="6630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37</xdr:row>
      <xdr:rowOff>61831</xdr:rowOff>
    </xdr:from>
    <xdr:ext cx="534377" cy="259045"/>
    <xdr:sp macro="" textlink="">
      <xdr:nvSpPr>
        <xdr:cNvPr id="264" name="n_3aveValue【一般廃棄物処理施設】&#10;一人当たり有形固定資産（償却資産）額">
          <a:extLst>
            <a:ext uri="{FF2B5EF4-FFF2-40B4-BE49-F238E27FC236}">
              <a16:creationId xmlns:a16="http://schemas.microsoft.com/office/drawing/2014/main" id="{00000000-0008-0000-0F00-000008010000}"/>
            </a:ext>
          </a:extLst>
        </xdr:cNvPr>
        <xdr:cNvSpPr txBox="1"/>
      </xdr:nvSpPr>
      <xdr:spPr>
        <a:xfrm>
          <a:off x="19278111" y="6405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265" name="テキスト ボックス 264">
          <a:extLst>
            <a:ext uri="{FF2B5EF4-FFF2-40B4-BE49-F238E27FC236}">
              <a16:creationId xmlns:a16="http://schemas.microsoft.com/office/drawing/2014/main" id="{00000000-0008-0000-0F00-000009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266" name="テキスト ボックス 265">
          <a:extLst>
            <a:ext uri="{FF2B5EF4-FFF2-40B4-BE49-F238E27FC236}">
              <a16:creationId xmlns:a16="http://schemas.microsoft.com/office/drawing/2014/main" id="{00000000-0008-0000-0F00-00000A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267" name="テキスト ボックス 266">
          <a:extLst>
            <a:ext uri="{FF2B5EF4-FFF2-40B4-BE49-F238E27FC236}">
              <a16:creationId xmlns:a16="http://schemas.microsoft.com/office/drawing/2014/main" id="{00000000-0008-0000-0F00-00000B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268" name="テキスト ボックス 267">
          <a:extLst>
            <a:ext uri="{FF2B5EF4-FFF2-40B4-BE49-F238E27FC236}">
              <a16:creationId xmlns:a16="http://schemas.microsoft.com/office/drawing/2014/main" id="{00000000-0008-0000-0F00-00000C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269" name="テキスト ボックス 268">
          <a:extLst>
            <a:ext uri="{FF2B5EF4-FFF2-40B4-BE49-F238E27FC236}">
              <a16:creationId xmlns:a16="http://schemas.microsoft.com/office/drawing/2014/main" id="{00000000-0008-0000-0F00-00000D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114554</xdr:rowOff>
    </xdr:from>
    <xdr:to>
      <xdr:col>116</xdr:col>
      <xdr:colOff>114300</xdr:colOff>
      <xdr:row>37</xdr:row>
      <xdr:rowOff>44704</xdr:rowOff>
    </xdr:to>
    <xdr:sp macro="" textlink="">
      <xdr:nvSpPr>
        <xdr:cNvPr id="270" name="楕円 269">
          <a:extLst>
            <a:ext uri="{FF2B5EF4-FFF2-40B4-BE49-F238E27FC236}">
              <a16:creationId xmlns:a16="http://schemas.microsoft.com/office/drawing/2014/main" id="{00000000-0008-0000-0F00-00000E010000}"/>
            </a:ext>
          </a:extLst>
        </xdr:cNvPr>
        <xdr:cNvSpPr/>
      </xdr:nvSpPr>
      <xdr:spPr>
        <a:xfrm>
          <a:off x="22110700" y="628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137431</xdr:rowOff>
    </xdr:from>
    <xdr:ext cx="599010" cy="259045"/>
    <xdr:sp macro="" textlink="">
      <xdr:nvSpPr>
        <xdr:cNvPr id="271" name="【一般廃棄物処理施設】&#10;一人当たり有形固定資産（償却資産）額該当値テキスト">
          <a:extLst>
            <a:ext uri="{FF2B5EF4-FFF2-40B4-BE49-F238E27FC236}">
              <a16:creationId xmlns:a16="http://schemas.microsoft.com/office/drawing/2014/main" id="{00000000-0008-0000-0F00-00000F010000}"/>
            </a:ext>
          </a:extLst>
        </xdr:cNvPr>
        <xdr:cNvSpPr txBox="1"/>
      </xdr:nvSpPr>
      <xdr:spPr>
        <a:xfrm>
          <a:off x="22199600" y="6138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156239</xdr:rowOff>
    </xdr:from>
    <xdr:to>
      <xdr:col>112</xdr:col>
      <xdr:colOff>38100</xdr:colOff>
      <xdr:row>37</xdr:row>
      <xdr:rowOff>86389</xdr:rowOff>
    </xdr:to>
    <xdr:sp macro="" textlink="">
      <xdr:nvSpPr>
        <xdr:cNvPr id="272" name="楕円 271">
          <a:extLst>
            <a:ext uri="{FF2B5EF4-FFF2-40B4-BE49-F238E27FC236}">
              <a16:creationId xmlns:a16="http://schemas.microsoft.com/office/drawing/2014/main" id="{00000000-0008-0000-0F00-000010010000}"/>
            </a:ext>
          </a:extLst>
        </xdr:cNvPr>
        <xdr:cNvSpPr/>
      </xdr:nvSpPr>
      <xdr:spPr>
        <a:xfrm>
          <a:off x="21272500" y="632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165354</xdr:rowOff>
    </xdr:from>
    <xdr:to>
      <xdr:col>116</xdr:col>
      <xdr:colOff>63500</xdr:colOff>
      <xdr:row>37</xdr:row>
      <xdr:rowOff>35589</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flipV="1">
          <a:off x="21323300" y="6337554"/>
          <a:ext cx="838200" cy="41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35</xdr:row>
      <xdr:rowOff>102916</xdr:rowOff>
    </xdr:from>
    <xdr:ext cx="599010" cy="259045"/>
    <xdr:sp macro="" textlink="">
      <xdr:nvSpPr>
        <xdr:cNvPr id="274" name="n_1mainValue【一般廃棄物処理施設】&#10;一人当たり有形固定資産（償却資産）額">
          <a:extLst>
            <a:ext uri="{FF2B5EF4-FFF2-40B4-BE49-F238E27FC236}">
              <a16:creationId xmlns:a16="http://schemas.microsoft.com/office/drawing/2014/main" id="{00000000-0008-0000-0F00-000012010000}"/>
            </a:ext>
          </a:extLst>
        </xdr:cNvPr>
        <xdr:cNvSpPr txBox="1"/>
      </xdr:nvSpPr>
      <xdr:spPr>
        <a:xfrm>
          <a:off x="21011095" y="6103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75" name="正方形/長方形 274">
          <a:extLst>
            <a:ext uri="{FF2B5EF4-FFF2-40B4-BE49-F238E27FC236}">
              <a16:creationId xmlns:a16="http://schemas.microsoft.com/office/drawing/2014/main" id="{00000000-0008-0000-0F00-000013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76" name="正方形/長方形 275">
          <a:extLst>
            <a:ext uri="{FF2B5EF4-FFF2-40B4-BE49-F238E27FC236}">
              <a16:creationId xmlns:a16="http://schemas.microsoft.com/office/drawing/2014/main" id="{00000000-0008-0000-0F00-000014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77" name="正方形/長方形 276">
          <a:extLst>
            <a:ext uri="{FF2B5EF4-FFF2-40B4-BE49-F238E27FC236}">
              <a16:creationId xmlns:a16="http://schemas.microsoft.com/office/drawing/2014/main" id="{00000000-0008-0000-0F00-000015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78" name="正方形/長方形 277">
          <a:extLst>
            <a:ext uri="{FF2B5EF4-FFF2-40B4-BE49-F238E27FC236}">
              <a16:creationId xmlns:a16="http://schemas.microsoft.com/office/drawing/2014/main" id="{00000000-0008-0000-0F00-000016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79" name="正方形/長方形 278">
          <a:extLst>
            <a:ext uri="{FF2B5EF4-FFF2-40B4-BE49-F238E27FC236}">
              <a16:creationId xmlns:a16="http://schemas.microsoft.com/office/drawing/2014/main" id="{00000000-0008-0000-0F00-000017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80" name="正方形/長方形 279">
          <a:extLst>
            <a:ext uri="{FF2B5EF4-FFF2-40B4-BE49-F238E27FC236}">
              <a16:creationId xmlns:a16="http://schemas.microsoft.com/office/drawing/2014/main" id="{00000000-0008-0000-0F00-000018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81" name="正方形/長方形 280">
          <a:extLst>
            <a:ext uri="{FF2B5EF4-FFF2-40B4-BE49-F238E27FC236}">
              <a16:creationId xmlns:a16="http://schemas.microsoft.com/office/drawing/2014/main" id="{00000000-0008-0000-0F00-000019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82" name="正方形/長方形 281">
          <a:extLst>
            <a:ext uri="{FF2B5EF4-FFF2-40B4-BE49-F238E27FC236}">
              <a16:creationId xmlns:a16="http://schemas.microsoft.com/office/drawing/2014/main" id="{00000000-0008-0000-0F00-00001A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286" name="テキスト ボックス 285">
          <a:extLst>
            <a:ext uri="{FF2B5EF4-FFF2-40B4-BE49-F238E27FC236}">
              <a16:creationId xmlns:a16="http://schemas.microsoft.com/office/drawing/2014/main" id="{00000000-0008-0000-0F00-00001E010000}"/>
            </a:ext>
          </a:extLst>
        </xdr:cNvPr>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288" name="テキスト ボックス 287">
          <a:extLst>
            <a:ext uri="{FF2B5EF4-FFF2-40B4-BE49-F238E27FC236}">
              <a16:creationId xmlns:a16="http://schemas.microsoft.com/office/drawing/2014/main" id="{00000000-0008-0000-0F00-000020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290" name="テキスト ボックス 289">
          <a:extLst>
            <a:ext uri="{FF2B5EF4-FFF2-40B4-BE49-F238E27FC236}">
              <a16:creationId xmlns:a16="http://schemas.microsoft.com/office/drawing/2014/main" id="{00000000-0008-0000-0F00-000022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292" name="テキスト ボックス 291">
          <a:extLst>
            <a:ext uri="{FF2B5EF4-FFF2-40B4-BE49-F238E27FC236}">
              <a16:creationId xmlns:a16="http://schemas.microsoft.com/office/drawing/2014/main" id="{00000000-0008-0000-0F00-000024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293" name="直線コネクタ 292">
          <a:extLst>
            <a:ext uri="{FF2B5EF4-FFF2-40B4-BE49-F238E27FC236}">
              <a16:creationId xmlns:a16="http://schemas.microsoft.com/office/drawing/2014/main" id="{00000000-0008-0000-0F00-000025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294" name="テキスト ボックス 293">
          <a:extLst>
            <a:ext uri="{FF2B5EF4-FFF2-40B4-BE49-F238E27FC236}">
              <a16:creationId xmlns:a16="http://schemas.microsoft.com/office/drawing/2014/main" id="{00000000-0008-0000-0F00-000026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295" name="直線コネクタ 294">
          <a:extLst>
            <a:ext uri="{FF2B5EF4-FFF2-40B4-BE49-F238E27FC236}">
              <a16:creationId xmlns:a16="http://schemas.microsoft.com/office/drawing/2014/main" id="{00000000-0008-0000-0F00-000027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296" name="テキスト ボックス 295">
          <a:extLst>
            <a:ext uri="{FF2B5EF4-FFF2-40B4-BE49-F238E27FC236}">
              <a16:creationId xmlns:a16="http://schemas.microsoft.com/office/drawing/2014/main" id="{00000000-0008-0000-0F00-000028010000}"/>
            </a:ext>
          </a:extLst>
        </xdr:cNvPr>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297" name="直線コネクタ 296">
          <a:extLst>
            <a:ext uri="{FF2B5EF4-FFF2-40B4-BE49-F238E27FC236}">
              <a16:creationId xmlns:a16="http://schemas.microsoft.com/office/drawing/2014/main" id="{00000000-0008-0000-0F00-000029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299" name="【保健センター・保健所】&#10;有形固定資産減価償却率グラフ枠">
          <a:extLst>
            <a:ext uri="{FF2B5EF4-FFF2-40B4-BE49-F238E27FC236}">
              <a16:creationId xmlns:a16="http://schemas.microsoft.com/office/drawing/2014/main" id="{00000000-0008-0000-0F00-00002B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104503</xdr:rowOff>
    </xdr:from>
    <xdr:to>
      <xdr:col>85</xdr:col>
      <xdr:colOff>126364</xdr:colOff>
      <xdr:row>64</xdr:row>
      <xdr:rowOff>32657</xdr:rowOff>
    </xdr:to>
    <xdr:cxnSp macro="">
      <xdr:nvCxnSpPr>
        <xdr:cNvPr id="300" name="直線コネクタ 299">
          <a:extLst>
            <a:ext uri="{FF2B5EF4-FFF2-40B4-BE49-F238E27FC236}">
              <a16:creationId xmlns:a16="http://schemas.microsoft.com/office/drawing/2014/main" id="{00000000-0008-0000-0F00-00002C010000}"/>
            </a:ext>
          </a:extLst>
        </xdr:cNvPr>
        <xdr:cNvCxnSpPr/>
      </xdr:nvCxnSpPr>
      <xdr:spPr>
        <a:xfrm flipV="1">
          <a:off x="16318864" y="9534253"/>
          <a:ext cx="0" cy="147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340478" cy="259045"/>
    <xdr:sp macro="" textlink="">
      <xdr:nvSpPr>
        <xdr:cNvPr id="301" name="【保健センター・保健所】&#10;有形固定資産減価償却率最小値テキスト">
          <a:extLst>
            <a:ext uri="{FF2B5EF4-FFF2-40B4-BE49-F238E27FC236}">
              <a16:creationId xmlns:a16="http://schemas.microsoft.com/office/drawing/2014/main" id="{00000000-0008-0000-0F00-00002D010000}"/>
            </a:ext>
          </a:extLst>
        </xdr:cNvPr>
        <xdr:cNvSpPr txBox="1"/>
      </xdr:nvSpPr>
      <xdr:spPr>
        <a:xfrm>
          <a:off x="16357600" y="110092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302" name="直線コネクタ 301">
          <a:extLst>
            <a:ext uri="{FF2B5EF4-FFF2-40B4-BE49-F238E27FC236}">
              <a16:creationId xmlns:a16="http://schemas.microsoft.com/office/drawing/2014/main" id="{00000000-0008-0000-0F00-00002E010000}"/>
            </a:ext>
          </a:extLst>
        </xdr:cNvPr>
        <xdr:cNvCxnSpPr/>
      </xdr:nvCxnSpPr>
      <xdr:spPr>
        <a:xfrm>
          <a:off x="16230600" y="1100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51180</xdr:rowOff>
    </xdr:from>
    <xdr:ext cx="405111" cy="259045"/>
    <xdr:sp macro="" textlink="">
      <xdr:nvSpPr>
        <xdr:cNvPr id="303" name="【保健センター・保健所】&#10;有形固定資産減価償却率最大値テキスト">
          <a:extLst>
            <a:ext uri="{FF2B5EF4-FFF2-40B4-BE49-F238E27FC236}">
              <a16:creationId xmlns:a16="http://schemas.microsoft.com/office/drawing/2014/main" id="{00000000-0008-0000-0F00-00002F010000}"/>
            </a:ext>
          </a:extLst>
        </xdr:cNvPr>
        <xdr:cNvSpPr txBox="1"/>
      </xdr:nvSpPr>
      <xdr:spPr>
        <a:xfrm>
          <a:off x="16357600" y="9309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104503</xdr:rowOff>
    </xdr:from>
    <xdr:to>
      <xdr:col>86</xdr:col>
      <xdr:colOff>25400</xdr:colOff>
      <xdr:row>55</xdr:row>
      <xdr:rowOff>104503</xdr:rowOff>
    </xdr:to>
    <xdr:cxnSp macro="">
      <xdr:nvCxnSpPr>
        <xdr:cNvPr id="304" name="直線コネクタ 303">
          <a:extLst>
            <a:ext uri="{FF2B5EF4-FFF2-40B4-BE49-F238E27FC236}">
              <a16:creationId xmlns:a16="http://schemas.microsoft.com/office/drawing/2014/main" id="{00000000-0008-0000-0F00-000030010000}"/>
            </a:ext>
          </a:extLst>
        </xdr:cNvPr>
        <xdr:cNvCxnSpPr/>
      </xdr:nvCxnSpPr>
      <xdr:spPr>
        <a:xfrm>
          <a:off x="16230600" y="9534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113773</xdr:rowOff>
    </xdr:from>
    <xdr:ext cx="405111" cy="259045"/>
    <xdr:sp macro="" textlink="">
      <xdr:nvSpPr>
        <xdr:cNvPr id="305" name="【保健センター・保健所】&#10;有形固定資産減価償却率平均値テキスト">
          <a:extLst>
            <a:ext uri="{FF2B5EF4-FFF2-40B4-BE49-F238E27FC236}">
              <a16:creationId xmlns:a16="http://schemas.microsoft.com/office/drawing/2014/main" id="{00000000-0008-0000-0F00-000031010000}"/>
            </a:ext>
          </a:extLst>
        </xdr:cNvPr>
        <xdr:cNvSpPr txBox="1"/>
      </xdr:nvSpPr>
      <xdr:spPr>
        <a:xfrm>
          <a:off x="16357600" y="102293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135346</xdr:rowOff>
    </xdr:from>
    <xdr:to>
      <xdr:col>85</xdr:col>
      <xdr:colOff>177800</xdr:colOff>
      <xdr:row>60</xdr:row>
      <xdr:rowOff>65496</xdr:rowOff>
    </xdr:to>
    <xdr:sp macro="" textlink="">
      <xdr:nvSpPr>
        <xdr:cNvPr id="306" name="フローチャート: 判断 305">
          <a:extLst>
            <a:ext uri="{FF2B5EF4-FFF2-40B4-BE49-F238E27FC236}">
              <a16:creationId xmlns:a16="http://schemas.microsoft.com/office/drawing/2014/main" id="{00000000-0008-0000-0F00-000032010000}"/>
            </a:ext>
          </a:extLst>
        </xdr:cNvPr>
        <xdr:cNvSpPr/>
      </xdr:nvSpPr>
      <xdr:spPr>
        <a:xfrm>
          <a:off x="162687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163104</xdr:rowOff>
    </xdr:from>
    <xdr:to>
      <xdr:col>81</xdr:col>
      <xdr:colOff>101600</xdr:colOff>
      <xdr:row>60</xdr:row>
      <xdr:rowOff>93254</xdr:rowOff>
    </xdr:to>
    <xdr:sp macro="" textlink="">
      <xdr:nvSpPr>
        <xdr:cNvPr id="307" name="フローチャート: 判断 306">
          <a:extLst>
            <a:ext uri="{FF2B5EF4-FFF2-40B4-BE49-F238E27FC236}">
              <a16:creationId xmlns:a16="http://schemas.microsoft.com/office/drawing/2014/main" id="{00000000-0008-0000-0F00-000033010000}"/>
            </a:ext>
          </a:extLst>
        </xdr:cNvPr>
        <xdr:cNvSpPr/>
      </xdr:nvSpPr>
      <xdr:spPr>
        <a:xfrm>
          <a:off x="15430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84381</xdr:rowOff>
    </xdr:from>
    <xdr:ext cx="405111" cy="259045"/>
    <xdr:sp macro="" textlink="">
      <xdr:nvSpPr>
        <xdr:cNvPr id="308" name="n_1aveValue【保健センター・保健所】&#10;有形固定資産減価償却率">
          <a:extLst>
            <a:ext uri="{FF2B5EF4-FFF2-40B4-BE49-F238E27FC236}">
              <a16:creationId xmlns:a16="http://schemas.microsoft.com/office/drawing/2014/main" id="{00000000-0008-0000-0F00-000034010000}"/>
            </a:ext>
          </a:extLst>
        </xdr:cNvPr>
        <xdr:cNvSpPr txBox="1"/>
      </xdr:nvSpPr>
      <xdr:spPr>
        <a:xfrm>
          <a:off x="15266044" y="1037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40640</xdr:rowOff>
    </xdr:from>
    <xdr:to>
      <xdr:col>76</xdr:col>
      <xdr:colOff>165100</xdr:colOff>
      <xdr:row>60</xdr:row>
      <xdr:rowOff>142240</xdr:rowOff>
    </xdr:to>
    <xdr:sp macro="" textlink="">
      <xdr:nvSpPr>
        <xdr:cNvPr id="309" name="フローチャート: 判断 308">
          <a:extLst>
            <a:ext uri="{FF2B5EF4-FFF2-40B4-BE49-F238E27FC236}">
              <a16:creationId xmlns:a16="http://schemas.microsoft.com/office/drawing/2014/main" id="{00000000-0008-0000-0F00-000035010000}"/>
            </a:ext>
          </a:extLst>
        </xdr:cNvPr>
        <xdr:cNvSpPr/>
      </xdr:nvSpPr>
      <xdr:spPr>
        <a:xfrm>
          <a:off x="14541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60</xdr:row>
      <xdr:rowOff>133367</xdr:rowOff>
    </xdr:from>
    <xdr:ext cx="405111" cy="259045"/>
    <xdr:sp macro="" textlink="">
      <xdr:nvSpPr>
        <xdr:cNvPr id="310" name="n_2aveValue【保健センター・保健所】&#10;有形固定資産減価償却率">
          <a:extLst>
            <a:ext uri="{FF2B5EF4-FFF2-40B4-BE49-F238E27FC236}">
              <a16:creationId xmlns:a16="http://schemas.microsoft.com/office/drawing/2014/main" id="{00000000-0008-0000-0F00-000036010000}"/>
            </a:ext>
          </a:extLst>
        </xdr:cNvPr>
        <xdr:cNvSpPr txBox="1"/>
      </xdr:nvSpPr>
      <xdr:spPr>
        <a:xfrm>
          <a:off x="143897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60</xdr:row>
      <xdr:rowOff>107587</xdr:rowOff>
    </xdr:from>
    <xdr:to>
      <xdr:col>72</xdr:col>
      <xdr:colOff>38100</xdr:colOff>
      <xdr:row>61</xdr:row>
      <xdr:rowOff>37737</xdr:rowOff>
    </xdr:to>
    <xdr:sp macro="" textlink="">
      <xdr:nvSpPr>
        <xdr:cNvPr id="311" name="フローチャート: 判断 310">
          <a:extLst>
            <a:ext uri="{FF2B5EF4-FFF2-40B4-BE49-F238E27FC236}">
              <a16:creationId xmlns:a16="http://schemas.microsoft.com/office/drawing/2014/main" id="{00000000-0008-0000-0F00-000037010000}"/>
            </a:ext>
          </a:extLst>
        </xdr:cNvPr>
        <xdr:cNvSpPr/>
      </xdr:nvSpPr>
      <xdr:spPr>
        <a:xfrm>
          <a:off x="13652500" y="103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61</xdr:row>
      <xdr:rowOff>28864</xdr:rowOff>
    </xdr:from>
    <xdr:ext cx="405111" cy="259045"/>
    <xdr:sp macro="" textlink="">
      <xdr:nvSpPr>
        <xdr:cNvPr id="312" name="n_3aveValue【保健センター・保健所】&#10;有形固定資産減価償却率">
          <a:extLst>
            <a:ext uri="{FF2B5EF4-FFF2-40B4-BE49-F238E27FC236}">
              <a16:creationId xmlns:a16="http://schemas.microsoft.com/office/drawing/2014/main" id="{00000000-0008-0000-0F00-000038010000}"/>
            </a:ext>
          </a:extLst>
        </xdr:cNvPr>
        <xdr:cNvSpPr txBox="1"/>
      </xdr:nvSpPr>
      <xdr:spPr>
        <a:xfrm>
          <a:off x="13500744" y="1048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313" name="テキスト ボックス 312">
          <a:extLst>
            <a:ext uri="{FF2B5EF4-FFF2-40B4-BE49-F238E27FC236}">
              <a16:creationId xmlns:a16="http://schemas.microsoft.com/office/drawing/2014/main" id="{00000000-0008-0000-0F00-000039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14" name="テキスト ボックス 313">
          <a:extLst>
            <a:ext uri="{FF2B5EF4-FFF2-40B4-BE49-F238E27FC236}">
              <a16:creationId xmlns:a16="http://schemas.microsoft.com/office/drawing/2014/main" id="{00000000-0008-0000-0F00-00003A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15" name="テキスト ボックス 314">
          <a:extLst>
            <a:ext uri="{FF2B5EF4-FFF2-40B4-BE49-F238E27FC236}">
              <a16:creationId xmlns:a16="http://schemas.microsoft.com/office/drawing/2014/main" id="{00000000-0008-0000-0F00-00003B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16" name="テキスト ボックス 315">
          <a:extLst>
            <a:ext uri="{FF2B5EF4-FFF2-40B4-BE49-F238E27FC236}">
              <a16:creationId xmlns:a16="http://schemas.microsoft.com/office/drawing/2014/main" id="{00000000-0008-0000-0F00-00003C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17" name="テキスト ボックス 316">
          <a:extLst>
            <a:ext uri="{FF2B5EF4-FFF2-40B4-BE49-F238E27FC236}">
              <a16:creationId xmlns:a16="http://schemas.microsoft.com/office/drawing/2014/main" id="{00000000-0008-0000-0F00-00003D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136978</xdr:rowOff>
    </xdr:from>
    <xdr:to>
      <xdr:col>85</xdr:col>
      <xdr:colOff>177800</xdr:colOff>
      <xdr:row>58</xdr:row>
      <xdr:rowOff>67128</xdr:rowOff>
    </xdr:to>
    <xdr:sp macro="" textlink="">
      <xdr:nvSpPr>
        <xdr:cNvPr id="318" name="楕円 317">
          <a:extLst>
            <a:ext uri="{FF2B5EF4-FFF2-40B4-BE49-F238E27FC236}">
              <a16:creationId xmlns:a16="http://schemas.microsoft.com/office/drawing/2014/main" id="{00000000-0008-0000-0F00-00003E010000}"/>
            </a:ext>
          </a:extLst>
        </xdr:cNvPr>
        <xdr:cNvSpPr/>
      </xdr:nvSpPr>
      <xdr:spPr>
        <a:xfrm>
          <a:off x="16268700" y="990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159855</xdr:rowOff>
    </xdr:from>
    <xdr:ext cx="405111" cy="259045"/>
    <xdr:sp macro="" textlink="">
      <xdr:nvSpPr>
        <xdr:cNvPr id="319" name="【保健センター・保健所】&#10;有形固定資産減価償却率該当値テキスト">
          <a:extLst>
            <a:ext uri="{FF2B5EF4-FFF2-40B4-BE49-F238E27FC236}">
              <a16:creationId xmlns:a16="http://schemas.microsoft.com/office/drawing/2014/main" id="{00000000-0008-0000-0F00-00003F010000}"/>
            </a:ext>
          </a:extLst>
        </xdr:cNvPr>
        <xdr:cNvSpPr txBox="1"/>
      </xdr:nvSpPr>
      <xdr:spPr>
        <a:xfrm>
          <a:off x="16357600" y="9761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169635</xdr:rowOff>
    </xdr:from>
    <xdr:to>
      <xdr:col>81</xdr:col>
      <xdr:colOff>101600</xdr:colOff>
      <xdr:row>58</xdr:row>
      <xdr:rowOff>99785</xdr:rowOff>
    </xdr:to>
    <xdr:sp macro="" textlink="">
      <xdr:nvSpPr>
        <xdr:cNvPr id="320" name="楕円 319">
          <a:extLst>
            <a:ext uri="{FF2B5EF4-FFF2-40B4-BE49-F238E27FC236}">
              <a16:creationId xmlns:a16="http://schemas.microsoft.com/office/drawing/2014/main" id="{00000000-0008-0000-0F00-000040010000}"/>
            </a:ext>
          </a:extLst>
        </xdr:cNvPr>
        <xdr:cNvSpPr/>
      </xdr:nvSpPr>
      <xdr:spPr>
        <a:xfrm>
          <a:off x="15430500" y="994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16328</xdr:rowOff>
    </xdr:from>
    <xdr:to>
      <xdr:col>85</xdr:col>
      <xdr:colOff>127000</xdr:colOff>
      <xdr:row>58</xdr:row>
      <xdr:rowOff>48985</xdr:rowOff>
    </xdr:to>
    <xdr:cxnSp macro="">
      <xdr:nvCxnSpPr>
        <xdr:cNvPr id="321" name="直線コネクタ 320">
          <a:extLst>
            <a:ext uri="{FF2B5EF4-FFF2-40B4-BE49-F238E27FC236}">
              <a16:creationId xmlns:a16="http://schemas.microsoft.com/office/drawing/2014/main" id="{00000000-0008-0000-0F00-000041010000}"/>
            </a:ext>
          </a:extLst>
        </xdr:cNvPr>
        <xdr:cNvCxnSpPr/>
      </xdr:nvCxnSpPr>
      <xdr:spPr>
        <a:xfrm flipV="1">
          <a:off x="15481300" y="996042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30843</xdr:rowOff>
    </xdr:from>
    <xdr:to>
      <xdr:col>76</xdr:col>
      <xdr:colOff>165100</xdr:colOff>
      <xdr:row>58</xdr:row>
      <xdr:rowOff>132443</xdr:rowOff>
    </xdr:to>
    <xdr:sp macro="" textlink="">
      <xdr:nvSpPr>
        <xdr:cNvPr id="322" name="楕円 321">
          <a:extLst>
            <a:ext uri="{FF2B5EF4-FFF2-40B4-BE49-F238E27FC236}">
              <a16:creationId xmlns:a16="http://schemas.microsoft.com/office/drawing/2014/main" id="{00000000-0008-0000-0F00-000042010000}"/>
            </a:ext>
          </a:extLst>
        </xdr:cNvPr>
        <xdr:cNvSpPr/>
      </xdr:nvSpPr>
      <xdr:spPr>
        <a:xfrm>
          <a:off x="14541500" y="997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48985</xdr:rowOff>
    </xdr:from>
    <xdr:to>
      <xdr:col>81</xdr:col>
      <xdr:colOff>50800</xdr:colOff>
      <xdr:row>58</xdr:row>
      <xdr:rowOff>81643</xdr:rowOff>
    </xdr:to>
    <xdr:cxnSp macro="">
      <xdr:nvCxnSpPr>
        <xdr:cNvPr id="323" name="直線コネクタ 322">
          <a:extLst>
            <a:ext uri="{FF2B5EF4-FFF2-40B4-BE49-F238E27FC236}">
              <a16:creationId xmlns:a16="http://schemas.microsoft.com/office/drawing/2014/main" id="{00000000-0008-0000-0F00-000043010000}"/>
            </a:ext>
          </a:extLst>
        </xdr:cNvPr>
        <xdr:cNvCxnSpPr/>
      </xdr:nvCxnSpPr>
      <xdr:spPr>
        <a:xfrm flipV="1">
          <a:off x="14592300" y="99930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63500</xdr:rowOff>
    </xdr:from>
    <xdr:to>
      <xdr:col>72</xdr:col>
      <xdr:colOff>38100</xdr:colOff>
      <xdr:row>58</xdr:row>
      <xdr:rowOff>165100</xdr:rowOff>
    </xdr:to>
    <xdr:sp macro="" textlink="">
      <xdr:nvSpPr>
        <xdr:cNvPr id="324" name="楕円 323">
          <a:extLst>
            <a:ext uri="{FF2B5EF4-FFF2-40B4-BE49-F238E27FC236}">
              <a16:creationId xmlns:a16="http://schemas.microsoft.com/office/drawing/2014/main" id="{00000000-0008-0000-0F00-000044010000}"/>
            </a:ext>
          </a:extLst>
        </xdr:cNvPr>
        <xdr:cNvSpPr/>
      </xdr:nvSpPr>
      <xdr:spPr>
        <a:xfrm>
          <a:off x="13652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81643</xdr:rowOff>
    </xdr:from>
    <xdr:to>
      <xdr:col>76</xdr:col>
      <xdr:colOff>114300</xdr:colOff>
      <xdr:row>58</xdr:row>
      <xdr:rowOff>114300</xdr:rowOff>
    </xdr:to>
    <xdr:cxnSp macro="">
      <xdr:nvCxnSpPr>
        <xdr:cNvPr id="325" name="直線コネクタ 324">
          <a:extLst>
            <a:ext uri="{FF2B5EF4-FFF2-40B4-BE49-F238E27FC236}">
              <a16:creationId xmlns:a16="http://schemas.microsoft.com/office/drawing/2014/main" id="{00000000-0008-0000-0F00-000045010000}"/>
            </a:ext>
          </a:extLst>
        </xdr:cNvPr>
        <xdr:cNvCxnSpPr/>
      </xdr:nvCxnSpPr>
      <xdr:spPr>
        <a:xfrm flipV="1">
          <a:off x="13703300" y="100257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56</xdr:row>
      <xdr:rowOff>116312</xdr:rowOff>
    </xdr:from>
    <xdr:ext cx="405111" cy="259045"/>
    <xdr:sp macro="" textlink="">
      <xdr:nvSpPr>
        <xdr:cNvPr id="326" name="n_1mainValue【保健センター・保健所】&#10;有形固定資産減価償却率">
          <a:extLst>
            <a:ext uri="{FF2B5EF4-FFF2-40B4-BE49-F238E27FC236}">
              <a16:creationId xmlns:a16="http://schemas.microsoft.com/office/drawing/2014/main" id="{00000000-0008-0000-0F00-000046010000}"/>
            </a:ext>
          </a:extLst>
        </xdr:cNvPr>
        <xdr:cNvSpPr txBox="1"/>
      </xdr:nvSpPr>
      <xdr:spPr>
        <a:xfrm>
          <a:off x="15266044" y="971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148970</xdr:rowOff>
    </xdr:from>
    <xdr:ext cx="405111" cy="259045"/>
    <xdr:sp macro="" textlink="">
      <xdr:nvSpPr>
        <xdr:cNvPr id="327" name="n_2mainValue【保健センター・保健所】&#10;有形固定資産減価償却率">
          <a:extLst>
            <a:ext uri="{FF2B5EF4-FFF2-40B4-BE49-F238E27FC236}">
              <a16:creationId xmlns:a16="http://schemas.microsoft.com/office/drawing/2014/main" id="{00000000-0008-0000-0F00-000047010000}"/>
            </a:ext>
          </a:extLst>
        </xdr:cNvPr>
        <xdr:cNvSpPr txBox="1"/>
      </xdr:nvSpPr>
      <xdr:spPr>
        <a:xfrm>
          <a:off x="14389744" y="975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10177</xdr:rowOff>
    </xdr:from>
    <xdr:ext cx="405111" cy="259045"/>
    <xdr:sp macro="" textlink="">
      <xdr:nvSpPr>
        <xdr:cNvPr id="328" name="n_3mainValue【保健センター・保健所】&#10;有形固定資産減価償却率">
          <a:extLst>
            <a:ext uri="{FF2B5EF4-FFF2-40B4-BE49-F238E27FC236}">
              <a16:creationId xmlns:a16="http://schemas.microsoft.com/office/drawing/2014/main" id="{00000000-0008-0000-0F00-000048010000}"/>
            </a:ext>
          </a:extLst>
        </xdr:cNvPr>
        <xdr:cNvSpPr txBox="1"/>
      </xdr:nvSpPr>
      <xdr:spPr>
        <a:xfrm>
          <a:off x="135007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29" name="正方形/長方形 328">
          <a:extLst>
            <a:ext uri="{FF2B5EF4-FFF2-40B4-BE49-F238E27FC236}">
              <a16:creationId xmlns:a16="http://schemas.microsoft.com/office/drawing/2014/main" id="{00000000-0008-0000-0F00-000049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30" name="正方形/長方形 329">
          <a:extLst>
            <a:ext uri="{FF2B5EF4-FFF2-40B4-BE49-F238E27FC236}">
              <a16:creationId xmlns:a16="http://schemas.microsoft.com/office/drawing/2014/main" id="{00000000-0008-0000-0F00-00004A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31" name="正方形/長方形 330">
          <a:extLst>
            <a:ext uri="{FF2B5EF4-FFF2-40B4-BE49-F238E27FC236}">
              <a16:creationId xmlns:a16="http://schemas.microsoft.com/office/drawing/2014/main" id="{00000000-0008-0000-0F00-00004B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32" name="正方形/長方形 331">
          <a:extLst>
            <a:ext uri="{FF2B5EF4-FFF2-40B4-BE49-F238E27FC236}">
              <a16:creationId xmlns:a16="http://schemas.microsoft.com/office/drawing/2014/main" id="{00000000-0008-0000-0F00-00004C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33" name="正方形/長方形 332">
          <a:extLst>
            <a:ext uri="{FF2B5EF4-FFF2-40B4-BE49-F238E27FC236}">
              <a16:creationId xmlns:a16="http://schemas.microsoft.com/office/drawing/2014/main" id="{00000000-0008-0000-0F00-00004D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34" name="正方形/長方形 333">
          <a:extLst>
            <a:ext uri="{FF2B5EF4-FFF2-40B4-BE49-F238E27FC236}">
              <a16:creationId xmlns:a16="http://schemas.microsoft.com/office/drawing/2014/main" id="{00000000-0008-0000-0F00-00004E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35" name="正方形/長方形 334">
          <a:extLst>
            <a:ext uri="{FF2B5EF4-FFF2-40B4-BE49-F238E27FC236}">
              <a16:creationId xmlns:a16="http://schemas.microsoft.com/office/drawing/2014/main" id="{00000000-0008-0000-0F00-00004F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36" name="正方形/長方形 335">
          <a:extLst>
            <a:ext uri="{FF2B5EF4-FFF2-40B4-BE49-F238E27FC236}">
              <a16:creationId xmlns:a16="http://schemas.microsoft.com/office/drawing/2014/main" id="{00000000-0008-0000-0F00-000050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343" name="直線コネクタ 342">
          <a:extLst>
            <a:ext uri="{FF2B5EF4-FFF2-40B4-BE49-F238E27FC236}">
              <a16:creationId xmlns:a16="http://schemas.microsoft.com/office/drawing/2014/main" id="{00000000-0008-0000-0F00-00005701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344" name="テキスト ボックス 343">
          <a:extLst>
            <a:ext uri="{FF2B5EF4-FFF2-40B4-BE49-F238E27FC236}">
              <a16:creationId xmlns:a16="http://schemas.microsoft.com/office/drawing/2014/main" id="{00000000-0008-0000-0F00-00005801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345" name="直線コネクタ 344">
          <a:extLst>
            <a:ext uri="{FF2B5EF4-FFF2-40B4-BE49-F238E27FC236}">
              <a16:creationId xmlns:a16="http://schemas.microsoft.com/office/drawing/2014/main" id="{00000000-0008-0000-0F00-00005901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346" name="テキスト ボックス 345">
          <a:extLst>
            <a:ext uri="{FF2B5EF4-FFF2-40B4-BE49-F238E27FC236}">
              <a16:creationId xmlns:a16="http://schemas.microsoft.com/office/drawing/2014/main" id="{00000000-0008-0000-0F00-00005A01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347" name="直線コネクタ 346">
          <a:extLst>
            <a:ext uri="{FF2B5EF4-FFF2-40B4-BE49-F238E27FC236}">
              <a16:creationId xmlns:a16="http://schemas.microsoft.com/office/drawing/2014/main" id="{00000000-0008-0000-0F00-00005B01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348" name="テキスト ボックス 347">
          <a:extLst>
            <a:ext uri="{FF2B5EF4-FFF2-40B4-BE49-F238E27FC236}">
              <a16:creationId xmlns:a16="http://schemas.microsoft.com/office/drawing/2014/main" id="{00000000-0008-0000-0F00-00005C01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350" name="テキスト ボックス 349">
          <a:extLst>
            <a:ext uri="{FF2B5EF4-FFF2-40B4-BE49-F238E27FC236}">
              <a16:creationId xmlns:a16="http://schemas.microsoft.com/office/drawing/2014/main" id="{00000000-0008-0000-0F00-00005E01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51" name="直線コネクタ 350">
          <a:extLst>
            <a:ext uri="{FF2B5EF4-FFF2-40B4-BE49-F238E27FC236}">
              <a16:creationId xmlns:a16="http://schemas.microsoft.com/office/drawing/2014/main" id="{00000000-0008-0000-0F00-00005F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52" name="テキスト ボックス 351">
          <a:extLst>
            <a:ext uri="{FF2B5EF4-FFF2-40B4-BE49-F238E27FC236}">
              <a16:creationId xmlns:a16="http://schemas.microsoft.com/office/drawing/2014/main" id="{00000000-0008-0000-0F00-000060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53" name="【保健センター・保健所】&#10;一人当たり面積グラフ枠">
          <a:extLst>
            <a:ext uri="{FF2B5EF4-FFF2-40B4-BE49-F238E27FC236}">
              <a16:creationId xmlns:a16="http://schemas.microsoft.com/office/drawing/2014/main" id="{00000000-0008-0000-0F00-000061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71846</xdr:rowOff>
    </xdr:from>
    <xdr:to>
      <xdr:col>116</xdr:col>
      <xdr:colOff>62864</xdr:colOff>
      <xdr:row>64</xdr:row>
      <xdr:rowOff>88174</xdr:rowOff>
    </xdr:to>
    <xdr:cxnSp macro="">
      <xdr:nvCxnSpPr>
        <xdr:cNvPr id="354" name="直線コネクタ 353">
          <a:extLst>
            <a:ext uri="{FF2B5EF4-FFF2-40B4-BE49-F238E27FC236}">
              <a16:creationId xmlns:a16="http://schemas.microsoft.com/office/drawing/2014/main" id="{00000000-0008-0000-0F00-000062010000}"/>
            </a:ext>
          </a:extLst>
        </xdr:cNvPr>
        <xdr:cNvCxnSpPr/>
      </xdr:nvCxnSpPr>
      <xdr:spPr>
        <a:xfrm flipV="1">
          <a:off x="22160864" y="9673046"/>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92001</xdr:rowOff>
    </xdr:from>
    <xdr:ext cx="469744" cy="259045"/>
    <xdr:sp macro="" textlink="">
      <xdr:nvSpPr>
        <xdr:cNvPr id="355" name="【保健センター・保健所】&#10;一人当たり面積最小値テキスト">
          <a:extLst>
            <a:ext uri="{FF2B5EF4-FFF2-40B4-BE49-F238E27FC236}">
              <a16:creationId xmlns:a16="http://schemas.microsoft.com/office/drawing/2014/main" id="{00000000-0008-0000-0F00-000063010000}"/>
            </a:ext>
          </a:extLst>
        </xdr:cNvPr>
        <xdr:cNvSpPr txBox="1"/>
      </xdr:nvSpPr>
      <xdr:spPr>
        <a:xfrm>
          <a:off x="22199600" y="1106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88174</xdr:rowOff>
    </xdr:from>
    <xdr:to>
      <xdr:col>116</xdr:col>
      <xdr:colOff>152400</xdr:colOff>
      <xdr:row>64</xdr:row>
      <xdr:rowOff>88174</xdr:rowOff>
    </xdr:to>
    <xdr:cxnSp macro="">
      <xdr:nvCxnSpPr>
        <xdr:cNvPr id="356" name="直線コネクタ 355">
          <a:extLst>
            <a:ext uri="{FF2B5EF4-FFF2-40B4-BE49-F238E27FC236}">
              <a16:creationId xmlns:a16="http://schemas.microsoft.com/office/drawing/2014/main" id="{00000000-0008-0000-0F00-000064010000}"/>
            </a:ext>
          </a:extLst>
        </xdr:cNvPr>
        <xdr:cNvCxnSpPr/>
      </xdr:nvCxnSpPr>
      <xdr:spPr>
        <a:xfrm>
          <a:off x="22072600" y="1106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18523</xdr:rowOff>
    </xdr:from>
    <xdr:ext cx="469744" cy="259045"/>
    <xdr:sp macro="" textlink="">
      <xdr:nvSpPr>
        <xdr:cNvPr id="357" name="【保健センター・保健所】&#10;一人当たり面積最大値テキスト">
          <a:extLst>
            <a:ext uri="{FF2B5EF4-FFF2-40B4-BE49-F238E27FC236}">
              <a16:creationId xmlns:a16="http://schemas.microsoft.com/office/drawing/2014/main" id="{00000000-0008-0000-0F00-000065010000}"/>
            </a:ext>
          </a:extLst>
        </xdr:cNvPr>
        <xdr:cNvSpPr txBox="1"/>
      </xdr:nvSpPr>
      <xdr:spPr>
        <a:xfrm>
          <a:off x="22199600" y="9448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71846</xdr:rowOff>
    </xdr:from>
    <xdr:to>
      <xdr:col>116</xdr:col>
      <xdr:colOff>152400</xdr:colOff>
      <xdr:row>56</xdr:row>
      <xdr:rowOff>71846</xdr:rowOff>
    </xdr:to>
    <xdr:cxnSp macro="">
      <xdr:nvCxnSpPr>
        <xdr:cNvPr id="358" name="直線コネクタ 357">
          <a:extLst>
            <a:ext uri="{FF2B5EF4-FFF2-40B4-BE49-F238E27FC236}">
              <a16:creationId xmlns:a16="http://schemas.microsoft.com/office/drawing/2014/main" id="{00000000-0008-0000-0F00-000066010000}"/>
            </a:ext>
          </a:extLst>
        </xdr:cNvPr>
        <xdr:cNvCxnSpPr/>
      </xdr:nvCxnSpPr>
      <xdr:spPr>
        <a:xfrm>
          <a:off x="22072600" y="967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81478</xdr:rowOff>
    </xdr:from>
    <xdr:ext cx="469744" cy="259045"/>
    <xdr:sp macro="" textlink="">
      <xdr:nvSpPr>
        <xdr:cNvPr id="359" name="【保健センター・保健所】&#10;一人当たり面積平均値テキスト">
          <a:extLst>
            <a:ext uri="{FF2B5EF4-FFF2-40B4-BE49-F238E27FC236}">
              <a16:creationId xmlns:a16="http://schemas.microsoft.com/office/drawing/2014/main" id="{00000000-0008-0000-0F00-000067010000}"/>
            </a:ext>
          </a:extLst>
        </xdr:cNvPr>
        <xdr:cNvSpPr txBox="1"/>
      </xdr:nvSpPr>
      <xdr:spPr>
        <a:xfrm>
          <a:off x="22199600" y="107113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58601</xdr:rowOff>
    </xdr:from>
    <xdr:to>
      <xdr:col>116</xdr:col>
      <xdr:colOff>114300</xdr:colOff>
      <xdr:row>63</xdr:row>
      <xdr:rowOff>160201</xdr:rowOff>
    </xdr:to>
    <xdr:sp macro="" textlink="">
      <xdr:nvSpPr>
        <xdr:cNvPr id="360" name="フローチャート: 判断 359">
          <a:extLst>
            <a:ext uri="{FF2B5EF4-FFF2-40B4-BE49-F238E27FC236}">
              <a16:creationId xmlns:a16="http://schemas.microsoft.com/office/drawing/2014/main" id="{00000000-0008-0000-0F00-000068010000}"/>
            </a:ext>
          </a:extLst>
        </xdr:cNvPr>
        <xdr:cNvSpPr/>
      </xdr:nvSpPr>
      <xdr:spPr>
        <a:xfrm>
          <a:off x="22110700" y="1085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71665</xdr:rowOff>
    </xdr:from>
    <xdr:to>
      <xdr:col>112</xdr:col>
      <xdr:colOff>38100</xdr:colOff>
      <xdr:row>64</xdr:row>
      <xdr:rowOff>1815</xdr:rowOff>
    </xdr:to>
    <xdr:sp macro="" textlink="">
      <xdr:nvSpPr>
        <xdr:cNvPr id="361" name="フローチャート: 判断 360">
          <a:extLst>
            <a:ext uri="{FF2B5EF4-FFF2-40B4-BE49-F238E27FC236}">
              <a16:creationId xmlns:a16="http://schemas.microsoft.com/office/drawing/2014/main" id="{00000000-0008-0000-0F00-000069010000}"/>
            </a:ext>
          </a:extLst>
        </xdr:cNvPr>
        <xdr:cNvSpPr/>
      </xdr:nvSpPr>
      <xdr:spPr>
        <a:xfrm>
          <a:off x="21272500" y="1087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18342</xdr:rowOff>
    </xdr:from>
    <xdr:ext cx="469744" cy="259045"/>
    <xdr:sp macro="" textlink="">
      <xdr:nvSpPr>
        <xdr:cNvPr id="362" name="n_1aveValue【保健センター・保健所】&#10;一人当たり面積">
          <a:extLst>
            <a:ext uri="{FF2B5EF4-FFF2-40B4-BE49-F238E27FC236}">
              <a16:creationId xmlns:a16="http://schemas.microsoft.com/office/drawing/2014/main" id="{00000000-0008-0000-0F00-00006A010000}"/>
            </a:ext>
          </a:extLst>
        </xdr:cNvPr>
        <xdr:cNvSpPr txBox="1"/>
      </xdr:nvSpPr>
      <xdr:spPr>
        <a:xfrm>
          <a:off x="21075727" y="10648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63</xdr:row>
      <xdr:rowOff>58601</xdr:rowOff>
    </xdr:from>
    <xdr:to>
      <xdr:col>107</xdr:col>
      <xdr:colOff>101600</xdr:colOff>
      <xdr:row>63</xdr:row>
      <xdr:rowOff>160201</xdr:rowOff>
    </xdr:to>
    <xdr:sp macro="" textlink="">
      <xdr:nvSpPr>
        <xdr:cNvPr id="363" name="フローチャート: 判断 362">
          <a:extLst>
            <a:ext uri="{FF2B5EF4-FFF2-40B4-BE49-F238E27FC236}">
              <a16:creationId xmlns:a16="http://schemas.microsoft.com/office/drawing/2014/main" id="{00000000-0008-0000-0F00-00006B010000}"/>
            </a:ext>
          </a:extLst>
        </xdr:cNvPr>
        <xdr:cNvSpPr/>
      </xdr:nvSpPr>
      <xdr:spPr>
        <a:xfrm>
          <a:off x="20383500" y="1085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62</xdr:row>
      <xdr:rowOff>5278</xdr:rowOff>
    </xdr:from>
    <xdr:ext cx="469744" cy="259045"/>
    <xdr:sp macro="" textlink="">
      <xdr:nvSpPr>
        <xdr:cNvPr id="364" name="n_2aveValue【保健センター・保健所】&#10;一人当たり面積">
          <a:extLst>
            <a:ext uri="{FF2B5EF4-FFF2-40B4-BE49-F238E27FC236}">
              <a16:creationId xmlns:a16="http://schemas.microsoft.com/office/drawing/2014/main" id="{00000000-0008-0000-0F00-00006C010000}"/>
            </a:ext>
          </a:extLst>
        </xdr:cNvPr>
        <xdr:cNvSpPr txBox="1"/>
      </xdr:nvSpPr>
      <xdr:spPr>
        <a:xfrm>
          <a:off x="20199427" y="1063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63</xdr:row>
      <xdr:rowOff>16147</xdr:rowOff>
    </xdr:from>
    <xdr:to>
      <xdr:col>102</xdr:col>
      <xdr:colOff>165100</xdr:colOff>
      <xdr:row>63</xdr:row>
      <xdr:rowOff>117747</xdr:rowOff>
    </xdr:to>
    <xdr:sp macro="" textlink="">
      <xdr:nvSpPr>
        <xdr:cNvPr id="365" name="フローチャート: 判断 364">
          <a:extLst>
            <a:ext uri="{FF2B5EF4-FFF2-40B4-BE49-F238E27FC236}">
              <a16:creationId xmlns:a16="http://schemas.microsoft.com/office/drawing/2014/main" id="{00000000-0008-0000-0F00-00006D010000}"/>
            </a:ext>
          </a:extLst>
        </xdr:cNvPr>
        <xdr:cNvSpPr/>
      </xdr:nvSpPr>
      <xdr:spPr>
        <a:xfrm>
          <a:off x="19494500" y="1081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61</xdr:row>
      <xdr:rowOff>134274</xdr:rowOff>
    </xdr:from>
    <xdr:ext cx="469744" cy="259045"/>
    <xdr:sp macro="" textlink="">
      <xdr:nvSpPr>
        <xdr:cNvPr id="366" name="n_3aveValue【保健センター・保健所】&#10;一人当たり面積">
          <a:extLst>
            <a:ext uri="{FF2B5EF4-FFF2-40B4-BE49-F238E27FC236}">
              <a16:creationId xmlns:a16="http://schemas.microsoft.com/office/drawing/2014/main" id="{00000000-0008-0000-0F00-00006E010000}"/>
            </a:ext>
          </a:extLst>
        </xdr:cNvPr>
        <xdr:cNvSpPr txBox="1"/>
      </xdr:nvSpPr>
      <xdr:spPr>
        <a:xfrm>
          <a:off x="19310427" y="10592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367" name="テキスト ボックス 366">
          <a:extLst>
            <a:ext uri="{FF2B5EF4-FFF2-40B4-BE49-F238E27FC236}">
              <a16:creationId xmlns:a16="http://schemas.microsoft.com/office/drawing/2014/main" id="{00000000-0008-0000-0F00-00006F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68" name="テキスト ボックス 367">
          <a:extLst>
            <a:ext uri="{FF2B5EF4-FFF2-40B4-BE49-F238E27FC236}">
              <a16:creationId xmlns:a16="http://schemas.microsoft.com/office/drawing/2014/main" id="{00000000-0008-0000-0F00-000070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69" name="テキスト ボックス 368">
          <a:extLst>
            <a:ext uri="{FF2B5EF4-FFF2-40B4-BE49-F238E27FC236}">
              <a16:creationId xmlns:a16="http://schemas.microsoft.com/office/drawing/2014/main" id="{00000000-0008-0000-0F00-000071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70" name="テキスト ボックス 369">
          <a:extLst>
            <a:ext uri="{FF2B5EF4-FFF2-40B4-BE49-F238E27FC236}">
              <a16:creationId xmlns:a16="http://schemas.microsoft.com/office/drawing/2014/main" id="{00000000-0008-0000-0F00-000072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71" name="テキスト ボックス 370">
          <a:extLst>
            <a:ext uri="{FF2B5EF4-FFF2-40B4-BE49-F238E27FC236}">
              <a16:creationId xmlns:a16="http://schemas.microsoft.com/office/drawing/2014/main" id="{00000000-0008-0000-0F00-000073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153307</xdr:rowOff>
    </xdr:from>
    <xdr:to>
      <xdr:col>116</xdr:col>
      <xdr:colOff>114300</xdr:colOff>
      <xdr:row>64</xdr:row>
      <xdr:rowOff>83457</xdr:rowOff>
    </xdr:to>
    <xdr:sp macro="" textlink="">
      <xdr:nvSpPr>
        <xdr:cNvPr id="372" name="楕円 371">
          <a:extLst>
            <a:ext uri="{FF2B5EF4-FFF2-40B4-BE49-F238E27FC236}">
              <a16:creationId xmlns:a16="http://schemas.microsoft.com/office/drawing/2014/main" id="{00000000-0008-0000-0F00-000074010000}"/>
            </a:ext>
          </a:extLst>
        </xdr:cNvPr>
        <xdr:cNvSpPr/>
      </xdr:nvSpPr>
      <xdr:spPr>
        <a:xfrm>
          <a:off x="22110700" y="1095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68234</xdr:rowOff>
    </xdr:from>
    <xdr:ext cx="469744" cy="259045"/>
    <xdr:sp macro="" textlink="">
      <xdr:nvSpPr>
        <xdr:cNvPr id="373" name="【保健センター・保健所】&#10;一人当たり面積該当値テキスト">
          <a:extLst>
            <a:ext uri="{FF2B5EF4-FFF2-40B4-BE49-F238E27FC236}">
              <a16:creationId xmlns:a16="http://schemas.microsoft.com/office/drawing/2014/main" id="{00000000-0008-0000-0F00-000075010000}"/>
            </a:ext>
          </a:extLst>
        </xdr:cNvPr>
        <xdr:cNvSpPr txBox="1"/>
      </xdr:nvSpPr>
      <xdr:spPr>
        <a:xfrm>
          <a:off x="22199600" y="1086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156573</xdr:rowOff>
    </xdr:from>
    <xdr:to>
      <xdr:col>112</xdr:col>
      <xdr:colOff>38100</xdr:colOff>
      <xdr:row>64</xdr:row>
      <xdr:rowOff>86723</xdr:rowOff>
    </xdr:to>
    <xdr:sp macro="" textlink="">
      <xdr:nvSpPr>
        <xdr:cNvPr id="374" name="楕円 373">
          <a:extLst>
            <a:ext uri="{FF2B5EF4-FFF2-40B4-BE49-F238E27FC236}">
              <a16:creationId xmlns:a16="http://schemas.microsoft.com/office/drawing/2014/main" id="{00000000-0008-0000-0F00-000076010000}"/>
            </a:ext>
          </a:extLst>
        </xdr:cNvPr>
        <xdr:cNvSpPr/>
      </xdr:nvSpPr>
      <xdr:spPr>
        <a:xfrm>
          <a:off x="21272500" y="1095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32657</xdr:rowOff>
    </xdr:from>
    <xdr:to>
      <xdr:col>116</xdr:col>
      <xdr:colOff>63500</xdr:colOff>
      <xdr:row>64</xdr:row>
      <xdr:rowOff>35923</xdr:rowOff>
    </xdr:to>
    <xdr:cxnSp macro="">
      <xdr:nvCxnSpPr>
        <xdr:cNvPr id="375" name="直線コネクタ 374">
          <a:extLst>
            <a:ext uri="{FF2B5EF4-FFF2-40B4-BE49-F238E27FC236}">
              <a16:creationId xmlns:a16="http://schemas.microsoft.com/office/drawing/2014/main" id="{00000000-0008-0000-0F00-000077010000}"/>
            </a:ext>
          </a:extLst>
        </xdr:cNvPr>
        <xdr:cNvCxnSpPr/>
      </xdr:nvCxnSpPr>
      <xdr:spPr>
        <a:xfrm flipV="1">
          <a:off x="21323300" y="11005457"/>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153307</xdr:rowOff>
    </xdr:from>
    <xdr:to>
      <xdr:col>107</xdr:col>
      <xdr:colOff>101600</xdr:colOff>
      <xdr:row>64</xdr:row>
      <xdr:rowOff>83457</xdr:rowOff>
    </xdr:to>
    <xdr:sp macro="" textlink="">
      <xdr:nvSpPr>
        <xdr:cNvPr id="376" name="楕円 375">
          <a:extLst>
            <a:ext uri="{FF2B5EF4-FFF2-40B4-BE49-F238E27FC236}">
              <a16:creationId xmlns:a16="http://schemas.microsoft.com/office/drawing/2014/main" id="{00000000-0008-0000-0F00-000078010000}"/>
            </a:ext>
          </a:extLst>
        </xdr:cNvPr>
        <xdr:cNvSpPr/>
      </xdr:nvSpPr>
      <xdr:spPr>
        <a:xfrm>
          <a:off x="20383500" y="1095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32657</xdr:rowOff>
    </xdr:from>
    <xdr:to>
      <xdr:col>111</xdr:col>
      <xdr:colOff>177800</xdr:colOff>
      <xdr:row>64</xdr:row>
      <xdr:rowOff>35923</xdr:rowOff>
    </xdr:to>
    <xdr:cxnSp macro="">
      <xdr:nvCxnSpPr>
        <xdr:cNvPr id="377" name="直線コネクタ 376">
          <a:extLst>
            <a:ext uri="{FF2B5EF4-FFF2-40B4-BE49-F238E27FC236}">
              <a16:creationId xmlns:a16="http://schemas.microsoft.com/office/drawing/2014/main" id="{00000000-0008-0000-0F00-000079010000}"/>
            </a:ext>
          </a:extLst>
        </xdr:cNvPr>
        <xdr:cNvCxnSpPr/>
      </xdr:nvCxnSpPr>
      <xdr:spPr>
        <a:xfrm>
          <a:off x="20434300" y="1100545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156573</xdr:rowOff>
    </xdr:from>
    <xdr:to>
      <xdr:col>102</xdr:col>
      <xdr:colOff>165100</xdr:colOff>
      <xdr:row>64</xdr:row>
      <xdr:rowOff>86723</xdr:rowOff>
    </xdr:to>
    <xdr:sp macro="" textlink="">
      <xdr:nvSpPr>
        <xdr:cNvPr id="378" name="楕円 377">
          <a:extLst>
            <a:ext uri="{FF2B5EF4-FFF2-40B4-BE49-F238E27FC236}">
              <a16:creationId xmlns:a16="http://schemas.microsoft.com/office/drawing/2014/main" id="{00000000-0008-0000-0F00-00007A010000}"/>
            </a:ext>
          </a:extLst>
        </xdr:cNvPr>
        <xdr:cNvSpPr/>
      </xdr:nvSpPr>
      <xdr:spPr>
        <a:xfrm>
          <a:off x="19494500" y="1095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32657</xdr:rowOff>
    </xdr:from>
    <xdr:to>
      <xdr:col>107</xdr:col>
      <xdr:colOff>50800</xdr:colOff>
      <xdr:row>64</xdr:row>
      <xdr:rowOff>35923</xdr:rowOff>
    </xdr:to>
    <xdr:cxnSp macro="">
      <xdr:nvCxnSpPr>
        <xdr:cNvPr id="379" name="直線コネクタ 378">
          <a:extLst>
            <a:ext uri="{FF2B5EF4-FFF2-40B4-BE49-F238E27FC236}">
              <a16:creationId xmlns:a16="http://schemas.microsoft.com/office/drawing/2014/main" id="{00000000-0008-0000-0F00-00007B010000}"/>
            </a:ext>
          </a:extLst>
        </xdr:cNvPr>
        <xdr:cNvCxnSpPr/>
      </xdr:nvCxnSpPr>
      <xdr:spPr>
        <a:xfrm flipV="1">
          <a:off x="19545300" y="1100545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64</xdr:row>
      <xdr:rowOff>77850</xdr:rowOff>
    </xdr:from>
    <xdr:ext cx="469744" cy="259045"/>
    <xdr:sp macro="" textlink="">
      <xdr:nvSpPr>
        <xdr:cNvPr id="380" name="n_1mainValue【保健センター・保健所】&#10;一人当たり面積">
          <a:extLst>
            <a:ext uri="{FF2B5EF4-FFF2-40B4-BE49-F238E27FC236}">
              <a16:creationId xmlns:a16="http://schemas.microsoft.com/office/drawing/2014/main" id="{00000000-0008-0000-0F00-00007C010000}"/>
            </a:ext>
          </a:extLst>
        </xdr:cNvPr>
        <xdr:cNvSpPr txBox="1"/>
      </xdr:nvSpPr>
      <xdr:spPr>
        <a:xfrm>
          <a:off x="21075727" y="11050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74584</xdr:rowOff>
    </xdr:from>
    <xdr:ext cx="469744" cy="259045"/>
    <xdr:sp macro="" textlink="">
      <xdr:nvSpPr>
        <xdr:cNvPr id="381" name="n_2mainValue【保健センター・保健所】&#10;一人当たり面積">
          <a:extLst>
            <a:ext uri="{FF2B5EF4-FFF2-40B4-BE49-F238E27FC236}">
              <a16:creationId xmlns:a16="http://schemas.microsoft.com/office/drawing/2014/main" id="{00000000-0008-0000-0F00-00007D010000}"/>
            </a:ext>
          </a:extLst>
        </xdr:cNvPr>
        <xdr:cNvSpPr txBox="1"/>
      </xdr:nvSpPr>
      <xdr:spPr>
        <a:xfrm>
          <a:off x="20199427" y="1104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77850</xdr:rowOff>
    </xdr:from>
    <xdr:ext cx="469744" cy="259045"/>
    <xdr:sp macro="" textlink="">
      <xdr:nvSpPr>
        <xdr:cNvPr id="382" name="n_3mainValue【保健センター・保健所】&#10;一人当たり面積">
          <a:extLst>
            <a:ext uri="{FF2B5EF4-FFF2-40B4-BE49-F238E27FC236}">
              <a16:creationId xmlns:a16="http://schemas.microsoft.com/office/drawing/2014/main" id="{00000000-0008-0000-0F00-00007E010000}"/>
            </a:ext>
          </a:extLst>
        </xdr:cNvPr>
        <xdr:cNvSpPr txBox="1"/>
      </xdr:nvSpPr>
      <xdr:spPr>
        <a:xfrm>
          <a:off x="19310427" y="11050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87" name="正方形/長方形 386">
          <a:extLst>
            <a:ext uri="{FF2B5EF4-FFF2-40B4-BE49-F238E27FC236}">
              <a16:creationId xmlns:a16="http://schemas.microsoft.com/office/drawing/2014/main" id="{00000000-0008-0000-0F00-00008301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88" name="正方形/長方形 387">
          <a:extLst>
            <a:ext uri="{FF2B5EF4-FFF2-40B4-BE49-F238E27FC236}">
              <a16:creationId xmlns:a16="http://schemas.microsoft.com/office/drawing/2014/main" id="{00000000-0008-0000-0F00-00008401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89" name="正方形/長方形 388">
          <a:extLst>
            <a:ext uri="{FF2B5EF4-FFF2-40B4-BE49-F238E27FC236}">
              <a16:creationId xmlns:a16="http://schemas.microsoft.com/office/drawing/2014/main" id="{00000000-0008-0000-0F00-00008501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90" name="正方形/長方形 389">
          <a:extLst>
            <a:ext uri="{FF2B5EF4-FFF2-40B4-BE49-F238E27FC236}">
              <a16:creationId xmlns:a16="http://schemas.microsoft.com/office/drawing/2014/main" id="{00000000-0008-0000-0F00-00008601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02" name="テキスト ボックス 401">
          <a:extLst>
            <a:ext uri="{FF2B5EF4-FFF2-40B4-BE49-F238E27FC236}">
              <a16:creationId xmlns:a16="http://schemas.microsoft.com/office/drawing/2014/main" id="{00000000-0008-0000-0F00-00009201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04" name="テキスト ボックス 403">
          <a:extLst>
            <a:ext uri="{FF2B5EF4-FFF2-40B4-BE49-F238E27FC236}">
              <a16:creationId xmlns:a16="http://schemas.microsoft.com/office/drawing/2014/main" id="{00000000-0008-0000-0F00-000094010000}"/>
            </a:ext>
          </a:extLst>
        </xdr:cNvPr>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05" name="直線コネクタ 404">
          <a:extLst>
            <a:ext uri="{FF2B5EF4-FFF2-40B4-BE49-F238E27FC236}">
              <a16:creationId xmlns:a16="http://schemas.microsoft.com/office/drawing/2014/main" id="{00000000-0008-0000-0F00-00009501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06" name="テキスト ボックス 405">
          <a:extLst>
            <a:ext uri="{FF2B5EF4-FFF2-40B4-BE49-F238E27FC236}">
              <a16:creationId xmlns:a16="http://schemas.microsoft.com/office/drawing/2014/main" id="{00000000-0008-0000-0F00-000096010000}"/>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07" name="【消防施設】&#10;有形固定資産減価償却率グラフ枠">
          <a:extLst>
            <a:ext uri="{FF2B5EF4-FFF2-40B4-BE49-F238E27FC236}">
              <a16:creationId xmlns:a16="http://schemas.microsoft.com/office/drawing/2014/main" id="{00000000-0008-0000-0F00-00009701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54429</xdr:rowOff>
    </xdr:to>
    <xdr:cxnSp macro="">
      <xdr:nvCxnSpPr>
        <xdr:cNvPr id="408" name="直線コネクタ 407">
          <a:extLst>
            <a:ext uri="{FF2B5EF4-FFF2-40B4-BE49-F238E27FC236}">
              <a16:creationId xmlns:a16="http://schemas.microsoft.com/office/drawing/2014/main" id="{00000000-0008-0000-0F00-000098010000}"/>
            </a:ext>
          </a:extLst>
        </xdr:cNvPr>
        <xdr:cNvCxnSpPr/>
      </xdr:nvCxnSpPr>
      <xdr:spPr>
        <a:xfrm flipV="1">
          <a:off x="16318864" y="13280571"/>
          <a:ext cx="0" cy="1518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58256</xdr:rowOff>
    </xdr:from>
    <xdr:ext cx="340478" cy="259045"/>
    <xdr:sp macro="" textlink="">
      <xdr:nvSpPr>
        <xdr:cNvPr id="409" name="【消防施設】&#10;有形固定資産減価償却率最小値テキスト">
          <a:extLst>
            <a:ext uri="{FF2B5EF4-FFF2-40B4-BE49-F238E27FC236}">
              <a16:creationId xmlns:a16="http://schemas.microsoft.com/office/drawing/2014/main" id="{00000000-0008-0000-0F00-000099010000}"/>
            </a:ext>
          </a:extLst>
        </xdr:cNvPr>
        <xdr:cNvSpPr txBox="1"/>
      </xdr:nvSpPr>
      <xdr:spPr>
        <a:xfrm>
          <a:off x="16357600" y="148029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54429</xdr:rowOff>
    </xdr:from>
    <xdr:to>
      <xdr:col>86</xdr:col>
      <xdr:colOff>25400</xdr:colOff>
      <xdr:row>86</xdr:row>
      <xdr:rowOff>54429</xdr:rowOff>
    </xdr:to>
    <xdr:cxnSp macro="">
      <xdr:nvCxnSpPr>
        <xdr:cNvPr id="410" name="直線コネクタ 409">
          <a:extLst>
            <a:ext uri="{FF2B5EF4-FFF2-40B4-BE49-F238E27FC236}">
              <a16:creationId xmlns:a16="http://schemas.microsoft.com/office/drawing/2014/main" id="{00000000-0008-0000-0F00-00009A010000}"/>
            </a:ext>
          </a:extLst>
        </xdr:cNvPr>
        <xdr:cNvCxnSpPr/>
      </xdr:nvCxnSpPr>
      <xdr:spPr>
        <a:xfrm>
          <a:off x="16230600" y="14799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411" name="【消防施設】&#10;有形固定資産減価償却率最大値テキスト">
          <a:extLst>
            <a:ext uri="{FF2B5EF4-FFF2-40B4-BE49-F238E27FC236}">
              <a16:creationId xmlns:a16="http://schemas.microsoft.com/office/drawing/2014/main" id="{00000000-0008-0000-0F00-00009B010000}"/>
            </a:ext>
          </a:extLst>
        </xdr:cNvPr>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412" name="直線コネクタ 411">
          <a:extLst>
            <a:ext uri="{FF2B5EF4-FFF2-40B4-BE49-F238E27FC236}">
              <a16:creationId xmlns:a16="http://schemas.microsoft.com/office/drawing/2014/main" id="{00000000-0008-0000-0F00-00009C010000}"/>
            </a:ext>
          </a:extLst>
        </xdr:cNvPr>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73496</xdr:rowOff>
    </xdr:from>
    <xdr:ext cx="405111" cy="259045"/>
    <xdr:sp macro="" textlink="">
      <xdr:nvSpPr>
        <xdr:cNvPr id="413" name="【消防施設】&#10;有形固定資産減価償却率平均値テキスト">
          <a:extLst>
            <a:ext uri="{FF2B5EF4-FFF2-40B4-BE49-F238E27FC236}">
              <a16:creationId xmlns:a16="http://schemas.microsoft.com/office/drawing/2014/main" id="{00000000-0008-0000-0F00-00009D010000}"/>
            </a:ext>
          </a:extLst>
        </xdr:cNvPr>
        <xdr:cNvSpPr txBox="1"/>
      </xdr:nvSpPr>
      <xdr:spPr>
        <a:xfrm>
          <a:off x="16357600" y="139609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95069</xdr:rowOff>
    </xdr:from>
    <xdr:to>
      <xdr:col>85</xdr:col>
      <xdr:colOff>177800</xdr:colOff>
      <xdr:row>82</xdr:row>
      <xdr:rowOff>25219</xdr:rowOff>
    </xdr:to>
    <xdr:sp macro="" textlink="">
      <xdr:nvSpPr>
        <xdr:cNvPr id="414" name="フローチャート: 判断 413">
          <a:extLst>
            <a:ext uri="{FF2B5EF4-FFF2-40B4-BE49-F238E27FC236}">
              <a16:creationId xmlns:a16="http://schemas.microsoft.com/office/drawing/2014/main" id="{00000000-0008-0000-0F00-00009E010000}"/>
            </a:ext>
          </a:extLst>
        </xdr:cNvPr>
        <xdr:cNvSpPr/>
      </xdr:nvSpPr>
      <xdr:spPr>
        <a:xfrm>
          <a:off x="16268700" y="1398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132624</xdr:rowOff>
    </xdr:from>
    <xdr:to>
      <xdr:col>81</xdr:col>
      <xdr:colOff>101600</xdr:colOff>
      <xdr:row>82</xdr:row>
      <xdr:rowOff>62774</xdr:rowOff>
    </xdr:to>
    <xdr:sp macro="" textlink="">
      <xdr:nvSpPr>
        <xdr:cNvPr id="415" name="フローチャート: 判断 414">
          <a:extLst>
            <a:ext uri="{FF2B5EF4-FFF2-40B4-BE49-F238E27FC236}">
              <a16:creationId xmlns:a16="http://schemas.microsoft.com/office/drawing/2014/main" id="{00000000-0008-0000-0F00-00009F010000}"/>
            </a:ext>
          </a:extLst>
        </xdr:cNvPr>
        <xdr:cNvSpPr/>
      </xdr:nvSpPr>
      <xdr:spPr>
        <a:xfrm>
          <a:off x="15430500" y="1402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82</xdr:row>
      <xdr:rowOff>53901</xdr:rowOff>
    </xdr:from>
    <xdr:ext cx="405111" cy="259045"/>
    <xdr:sp macro="" textlink="">
      <xdr:nvSpPr>
        <xdr:cNvPr id="416" name="n_1aveValue【消防施設】&#10;有形固定資産減価償却率">
          <a:extLst>
            <a:ext uri="{FF2B5EF4-FFF2-40B4-BE49-F238E27FC236}">
              <a16:creationId xmlns:a16="http://schemas.microsoft.com/office/drawing/2014/main" id="{00000000-0008-0000-0F00-0000A0010000}"/>
            </a:ext>
          </a:extLst>
        </xdr:cNvPr>
        <xdr:cNvSpPr txBox="1"/>
      </xdr:nvSpPr>
      <xdr:spPr>
        <a:xfrm>
          <a:off x="15266044" y="1411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142421</xdr:rowOff>
    </xdr:from>
    <xdr:to>
      <xdr:col>76</xdr:col>
      <xdr:colOff>165100</xdr:colOff>
      <xdr:row>82</xdr:row>
      <xdr:rowOff>72571</xdr:rowOff>
    </xdr:to>
    <xdr:sp macro="" textlink="">
      <xdr:nvSpPr>
        <xdr:cNvPr id="417" name="フローチャート: 判断 416">
          <a:extLst>
            <a:ext uri="{FF2B5EF4-FFF2-40B4-BE49-F238E27FC236}">
              <a16:creationId xmlns:a16="http://schemas.microsoft.com/office/drawing/2014/main" id="{00000000-0008-0000-0F00-0000A1010000}"/>
            </a:ext>
          </a:extLst>
        </xdr:cNvPr>
        <xdr:cNvSpPr/>
      </xdr:nvSpPr>
      <xdr:spPr>
        <a:xfrm>
          <a:off x="14541500" y="1402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80</xdr:row>
      <xdr:rowOff>89098</xdr:rowOff>
    </xdr:from>
    <xdr:ext cx="405111" cy="259045"/>
    <xdr:sp macro="" textlink="">
      <xdr:nvSpPr>
        <xdr:cNvPr id="418" name="n_2aveValue【消防施設】&#10;有形固定資産減価償却率">
          <a:extLst>
            <a:ext uri="{FF2B5EF4-FFF2-40B4-BE49-F238E27FC236}">
              <a16:creationId xmlns:a16="http://schemas.microsoft.com/office/drawing/2014/main" id="{00000000-0008-0000-0F00-0000A2010000}"/>
            </a:ext>
          </a:extLst>
        </xdr:cNvPr>
        <xdr:cNvSpPr txBox="1"/>
      </xdr:nvSpPr>
      <xdr:spPr>
        <a:xfrm>
          <a:off x="14389744" y="13805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82</xdr:row>
      <xdr:rowOff>31387</xdr:rowOff>
    </xdr:from>
    <xdr:to>
      <xdr:col>72</xdr:col>
      <xdr:colOff>38100</xdr:colOff>
      <xdr:row>82</xdr:row>
      <xdr:rowOff>132987</xdr:rowOff>
    </xdr:to>
    <xdr:sp macro="" textlink="">
      <xdr:nvSpPr>
        <xdr:cNvPr id="419" name="フローチャート: 判断 418">
          <a:extLst>
            <a:ext uri="{FF2B5EF4-FFF2-40B4-BE49-F238E27FC236}">
              <a16:creationId xmlns:a16="http://schemas.microsoft.com/office/drawing/2014/main" id="{00000000-0008-0000-0F00-0000A3010000}"/>
            </a:ext>
          </a:extLst>
        </xdr:cNvPr>
        <xdr:cNvSpPr/>
      </xdr:nvSpPr>
      <xdr:spPr>
        <a:xfrm>
          <a:off x="136525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80</xdr:row>
      <xdr:rowOff>149514</xdr:rowOff>
    </xdr:from>
    <xdr:ext cx="405111" cy="259045"/>
    <xdr:sp macro="" textlink="">
      <xdr:nvSpPr>
        <xdr:cNvPr id="420" name="n_3aveValue【消防施設】&#10;有形固定資産減価償却率">
          <a:extLst>
            <a:ext uri="{FF2B5EF4-FFF2-40B4-BE49-F238E27FC236}">
              <a16:creationId xmlns:a16="http://schemas.microsoft.com/office/drawing/2014/main" id="{00000000-0008-0000-0F00-0000A4010000}"/>
            </a:ext>
          </a:extLst>
        </xdr:cNvPr>
        <xdr:cNvSpPr txBox="1"/>
      </xdr:nvSpPr>
      <xdr:spPr>
        <a:xfrm>
          <a:off x="13500744" y="1386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421" name="テキスト ボックス 420">
          <a:extLst>
            <a:ext uri="{FF2B5EF4-FFF2-40B4-BE49-F238E27FC236}">
              <a16:creationId xmlns:a16="http://schemas.microsoft.com/office/drawing/2014/main" id="{00000000-0008-0000-0F00-0000A501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22" name="テキスト ボックス 421">
          <a:extLst>
            <a:ext uri="{FF2B5EF4-FFF2-40B4-BE49-F238E27FC236}">
              <a16:creationId xmlns:a16="http://schemas.microsoft.com/office/drawing/2014/main" id="{00000000-0008-0000-0F00-0000A601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23" name="テキスト ボックス 422">
          <a:extLst>
            <a:ext uri="{FF2B5EF4-FFF2-40B4-BE49-F238E27FC236}">
              <a16:creationId xmlns:a16="http://schemas.microsoft.com/office/drawing/2014/main" id="{00000000-0008-0000-0F00-0000A701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24" name="テキスト ボックス 423">
          <a:extLst>
            <a:ext uri="{FF2B5EF4-FFF2-40B4-BE49-F238E27FC236}">
              <a16:creationId xmlns:a16="http://schemas.microsoft.com/office/drawing/2014/main" id="{00000000-0008-0000-0F00-0000A801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25" name="テキスト ボックス 424">
          <a:extLst>
            <a:ext uri="{FF2B5EF4-FFF2-40B4-BE49-F238E27FC236}">
              <a16:creationId xmlns:a16="http://schemas.microsoft.com/office/drawing/2014/main" id="{00000000-0008-0000-0F00-0000A901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106499</xdr:rowOff>
    </xdr:from>
    <xdr:to>
      <xdr:col>85</xdr:col>
      <xdr:colOff>177800</xdr:colOff>
      <xdr:row>81</xdr:row>
      <xdr:rowOff>36649</xdr:rowOff>
    </xdr:to>
    <xdr:sp macro="" textlink="">
      <xdr:nvSpPr>
        <xdr:cNvPr id="426" name="楕円 425">
          <a:extLst>
            <a:ext uri="{FF2B5EF4-FFF2-40B4-BE49-F238E27FC236}">
              <a16:creationId xmlns:a16="http://schemas.microsoft.com/office/drawing/2014/main" id="{00000000-0008-0000-0F00-0000AA010000}"/>
            </a:ext>
          </a:extLst>
        </xdr:cNvPr>
        <xdr:cNvSpPr/>
      </xdr:nvSpPr>
      <xdr:spPr>
        <a:xfrm>
          <a:off x="16268700" y="1382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129376</xdr:rowOff>
    </xdr:from>
    <xdr:ext cx="405111" cy="259045"/>
    <xdr:sp macro="" textlink="">
      <xdr:nvSpPr>
        <xdr:cNvPr id="427" name="【消防施設】&#10;有形固定資産減価償却率該当値テキスト">
          <a:extLst>
            <a:ext uri="{FF2B5EF4-FFF2-40B4-BE49-F238E27FC236}">
              <a16:creationId xmlns:a16="http://schemas.microsoft.com/office/drawing/2014/main" id="{00000000-0008-0000-0F00-0000AB010000}"/>
            </a:ext>
          </a:extLst>
        </xdr:cNvPr>
        <xdr:cNvSpPr txBox="1"/>
      </xdr:nvSpPr>
      <xdr:spPr>
        <a:xfrm>
          <a:off x="16357600" y="13673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36286</xdr:rowOff>
    </xdr:from>
    <xdr:to>
      <xdr:col>81</xdr:col>
      <xdr:colOff>101600</xdr:colOff>
      <xdr:row>81</xdr:row>
      <xdr:rowOff>137886</xdr:rowOff>
    </xdr:to>
    <xdr:sp macro="" textlink="">
      <xdr:nvSpPr>
        <xdr:cNvPr id="428" name="楕円 427">
          <a:extLst>
            <a:ext uri="{FF2B5EF4-FFF2-40B4-BE49-F238E27FC236}">
              <a16:creationId xmlns:a16="http://schemas.microsoft.com/office/drawing/2014/main" id="{00000000-0008-0000-0F00-0000AC010000}"/>
            </a:ext>
          </a:extLst>
        </xdr:cNvPr>
        <xdr:cNvSpPr/>
      </xdr:nvSpPr>
      <xdr:spPr>
        <a:xfrm>
          <a:off x="15430500" y="1392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157299</xdr:rowOff>
    </xdr:from>
    <xdr:to>
      <xdr:col>85</xdr:col>
      <xdr:colOff>127000</xdr:colOff>
      <xdr:row>81</xdr:row>
      <xdr:rowOff>87086</xdr:rowOff>
    </xdr:to>
    <xdr:cxnSp macro="">
      <xdr:nvCxnSpPr>
        <xdr:cNvPr id="429" name="直線コネクタ 428">
          <a:extLst>
            <a:ext uri="{FF2B5EF4-FFF2-40B4-BE49-F238E27FC236}">
              <a16:creationId xmlns:a16="http://schemas.microsoft.com/office/drawing/2014/main" id="{00000000-0008-0000-0F00-0000AD010000}"/>
            </a:ext>
          </a:extLst>
        </xdr:cNvPr>
        <xdr:cNvCxnSpPr/>
      </xdr:nvCxnSpPr>
      <xdr:spPr>
        <a:xfrm flipV="1">
          <a:off x="15481300" y="13873299"/>
          <a:ext cx="8382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154413</xdr:rowOff>
    </xdr:from>
    <xdr:ext cx="405111" cy="259045"/>
    <xdr:sp macro="" textlink="">
      <xdr:nvSpPr>
        <xdr:cNvPr id="430" name="n_1mainValue【消防施設】&#10;有形固定資産減価償却率">
          <a:extLst>
            <a:ext uri="{FF2B5EF4-FFF2-40B4-BE49-F238E27FC236}">
              <a16:creationId xmlns:a16="http://schemas.microsoft.com/office/drawing/2014/main" id="{00000000-0008-0000-0F00-0000AE010000}"/>
            </a:ext>
          </a:extLst>
        </xdr:cNvPr>
        <xdr:cNvSpPr txBox="1"/>
      </xdr:nvSpPr>
      <xdr:spPr>
        <a:xfrm>
          <a:off x="15266044" y="1369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31" name="正方形/長方形 430">
          <a:extLst>
            <a:ext uri="{FF2B5EF4-FFF2-40B4-BE49-F238E27FC236}">
              <a16:creationId xmlns:a16="http://schemas.microsoft.com/office/drawing/2014/main" id="{00000000-0008-0000-0F00-0000AF01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32" name="正方形/長方形 431">
          <a:extLst>
            <a:ext uri="{FF2B5EF4-FFF2-40B4-BE49-F238E27FC236}">
              <a16:creationId xmlns:a16="http://schemas.microsoft.com/office/drawing/2014/main" id="{00000000-0008-0000-0F00-0000B001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39" name="テキスト ボックス 438">
          <a:extLst>
            <a:ext uri="{FF2B5EF4-FFF2-40B4-BE49-F238E27FC236}">
              <a16:creationId xmlns:a16="http://schemas.microsoft.com/office/drawing/2014/main" id="{00000000-0008-0000-0F00-0000B701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40" name="直線コネクタ 439">
          <a:extLst>
            <a:ext uri="{FF2B5EF4-FFF2-40B4-BE49-F238E27FC236}">
              <a16:creationId xmlns:a16="http://schemas.microsoft.com/office/drawing/2014/main" id="{00000000-0008-0000-0F00-0000B801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41" name="直線コネクタ 440">
          <a:extLst>
            <a:ext uri="{FF2B5EF4-FFF2-40B4-BE49-F238E27FC236}">
              <a16:creationId xmlns:a16="http://schemas.microsoft.com/office/drawing/2014/main" id="{00000000-0008-0000-0F00-0000B901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42" name="テキスト ボックス 441">
          <a:extLst>
            <a:ext uri="{FF2B5EF4-FFF2-40B4-BE49-F238E27FC236}">
              <a16:creationId xmlns:a16="http://schemas.microsoft.com/office/drawing/2014/main" id="{00000000-0008-0000-0F00-0000BA01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43" name="直線コネクタ 442">
          <a:extLst>
            <a:ext uri="{FF2B5EF4-FFF2-40B4-BE49-F238E27FC236}">
              <a16:creationId xmlns:a16="http://schemas.microsoft.com/office/drawing/2014/main" id="{00000000-0008-0000-0F00-0000BB01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51" name="【消防施設】&#10;一人当たり面積グラフ枠">
          <a:extLst>
            <a:ext uri="{FF2B5EF4-FFF2-40B4-BE49-F238E27FC236}">
              <a16:creationId xmlns:a16="http://schemas.microsoft.com/office/drawing/2014/main" id="{00000000-0008-0000-0F00-0000C301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127254</xdr:rowOff>
    </xdr:from>
    <xdr:to>
      <xdr:col>116</xdr:col>
      <xdr:colOff>62864</xdr:colOff>
      <xdr:row>85</xdr:row>
      <xdr:rowOff>168402</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flipV="1">
          <a:off x="22160864" y="13671804"/>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779</xdr:rowOff>
    </xdr:from>
    <xdr:ext cx="469744" cy="259045"/>
    <xdr:sp macro="" textlink="">
      <xdr:nvSpPr>
        <xdr:cNvPr id="453" name="【消防施設】&#10;一人当たり面積最小値テキスト">
          <a:extLst>
            <a:ext uri="{FF2B5EF4-FFF2-40B4-BE49-F238E27FC236}">
              <a16:creationId xmlns:a16="http://schemas.microsoft.com/office/drawing/2014/main" id="{00000000-0008-0000-0F00-0000C5010000}"/>
            </a:ext>
          </a:extLst>
        </xdr:cNvPr>
        <xdr:cNvSpPr txBox="1"/>
      </xdr:nvSpPr>
      <xdr:spPr>
        <a:xfrm>
          <a:off x="22199600" y="1474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168402</xdr:rowOff>
    </xdr:from>
    <xdr:to>
      <xdr:col>116</xdr:col>
      <xdr:colOff>152400</xdr:colOff>
      <xdr:row>85</xdr:row>
      <xdr:rowOff>168402</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22072600" y="1474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73931</xdr:rowOff>
    </xdr:from>
    <xdr:ext cx="469744" cy="259045"/>
    <xdr:sp macro="" textlink="">
      <xdr:nvSpPr>
        <xdr:cNvPr id="455" name="【消防施設】&#10;一人当たり面積最大値テキスト">
          <a:extLst>
            <a:ext uri="{FF2B5EF4-FFF2-40B4-BE49-F238E27FC236}">
              <a16:creationId xmlns:a16="http://schemas.microsoft.com/office/drawing/2014/main" id="{00000000-0008-0000-0F00-0000C7010000}"/>
            </a:ext>
          </a:extLst>
        </xdr:cNvPr>
        <xdr:cNvSpPr txBox="1"/>
      </xdr:nvSpPr>
      <xdr:spPr>
        <a:xfrm>
          <a:off x="22199600" y="13447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127254</xdr:rowOff>
    </xdr:from>
    <xdr:to>
      <xdr:col>116</xdr:col>
      <xdr:colOff>152400</xdr:colOff>
      <xdr:row>79</xdr:row>
      <xdr:rowOff>127254</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22072600" y="1367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28464</xdr:rowOff>
    </xdr:from>
    <xdr:ext cx="469744" cy="259045"/>
    <xdr:sp macro="" textlink="">
      <xdr:nvSpPr>
        <xdr:cNvPr id="457" name="【消防施設】&#10;一人当たり面積平均値テキスト">
          <a:extLst>
            <a:ext uri="{FF2B5EF4-FFF2-40B4-BE49-F238E27FC236}">
              <a16:creationId xmlns:a16="http://schemas.microsoft.com/office/drawing/2014/main" id="{00000000-0008-0000-0F00-0000C9010000}"/>
            </a:ext>
          </a:extLst>
        </xdr:cNvPr>
        <xdr:cNvSpPr txBox="1"/>
      </xdr:nvSpPr>
      <xdr:spPr>
        <a:xfrm>
          <a:off x="22199600" y="142588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5587</xdr:rowOff>
    </xdr:from>
    <xdr:to>
      <xdr:col>116</xdr:col>
      <xdr:colOff>114300</xdr:colOff>
      <xdr:row>84</xdr:row>
      <xdr:rowOff>107187</xdr:rowOff>
    </xdr:to>
    <xdr:sp macro="" textlink="">
      <xdr:nvSpPr>
        <xdr:cNvPr id="458" name="フローチャート: 判断 457">
          <a:extLst>
            <a:ext uri="{FF2B5EF4-FFF2-40B4-BE49-F238E27FC236}">
              <a16:creationId xmlns:a16="http://schemas.microsoft.com/office/drawing/2014/main" id="{00000000-0008-0000-0F00-0000CA010000}"/>
            </a:ext>
          </a:extLst>
        </xdr:cNvPr>
        <xdr:cNvSpPr/>
      </xdr:nvSpPr>
      <xdr:spPr>
        <a:xfrm>
          <a:off x="221107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14732</xdr:rowOff>
    </xdr:from>
    <xdr:to>
      <xdr:col>112</xdr:col>
      <xdr:colOff>38100</xdr:colOff>
      <xdr:row>84</xdr:row>
      <xdr:rowOff>116332</xdr:rowOff>
    </xdr:to>
    <xdr:sp macro="" textlink="">
      <xdr:nvSpPr>
        <xdr:cNvPr id="459" name="フローチャート: 判断 458">
          <a:extLst>
            <a:ext uri="{FF2B5EF4-FFF2-40B4-BE49-F238E27FC236}">
              <a16:creationId xmlns:a16="http://schemas.microsoft.com/office/drawing/2014/main" id="{00000000-0008-0000-0F00-0000CB010000}"/>
            </a:ext>
          </a:extLst>
        </xdr:cNvPr>
        <xdr:cNvSpPr/>
      </xdr:nvSpPr>
      <xdr:spPr>
        <a:xfrm>
          <a:off x="21272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82</xdr:row>
      <xdr:rowOff>132859</xdr:rowOff>
    </xdr:from>
    <xdr:ext cx="469744" cy="259045"/>
    <xdr:sp macro="" textlink="">
      <xdr:nvSpPr>
        <xdr:cNvPr id="460" name="n_1aveValue【消防施設】&#10;一人当たり面積">
          <a:extLst>
            <a:ext uri="{FF2B5EF4-FFF2-40B4-BE49-F238E27FC236}">
              <a16:creationId xmlns:a16="http://schemas.microsoft.com/office/drawing/2014/main" id="{00000000-0008-0000-0F00-0000CC010000}"/>
            </a:ext>
          </a:extLst>
        </xdr:cNvPr>
        <xdr:cNvSpPr txBox="1"/>
      </xdr:nvSpPr>
      <xdr:spPr>
        <a:xfrm>
          <a:off x="210757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1015</xdr:rowOff>
    </xdr:from>
    <xdr:to>
      <xdr:col>107</xdr:col>
      <xdr:colOff>101600</xdr:colOff>
      <xdr:row>84</xdr:row>
      <xdr:rowOff>102615</xdr:rowOff>
    </xdr:to>
    <xdr:sp macro="" textlink="">
      <xdr:nvSpPr>
        <xdr:cNvPr id="461" name="フローチャート: 判断 460">
          <a:extLst>
            <a:ext uri="{FF2B5EF4-FFF2-40B4-BE49-F238E27FC236}">
              <a16:creationId xmlns:a16="http://schemas.microsoft.com/office/drawing/2014/main" id="{00000000-0008-0000-0F00-0000CD010000}"/>
            </a:ext>
          </a:extLst>
        </xdr:cNvPr>
        <xdr:cNvSpPr/>
      </xdr:nvSpPr>
      <xdr:spPr>
        <a:xfrm>
          <a:off x="20383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82</xdr:row>
      <xdr:rowOff>119142</xdr:rowOff>
    </xdr:from>
    <xdr:ext cx="469744" cy="259045"/>
    <xdr:sp macro="" textlink="">
      <xdr:nvSpPr>
        <xdr:cNvPr id="462" name="n_2aveValue【消防施設】&#10;一人当たり面積">
          <a:extLst>
            <a:ext uri="{FF2B5EF4-FFF2-40B4-BE49-F238E27FC236}">
              <a16:creationId xmlns:a16="http://schemas.microsoft.com/office/drawing/2014/main" id="{00000000-0008-0000-0F00-0000CE010000}"/>
            </a:ext>
          </a:extLst>
        </xdr:cNvPr>
        <xdr:cNvSpPr txBox="1"/>
      </xdr:nvSpPr>
      <xdr:spPr>
        <a:xfrm>
          <a:off x="201994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84</xdr:row>
      <xdr:rowOff>23876</xdr:rowOff>
    </xdr:from>
    <xdr:to>
      <xdr:col>102</xdr:col>
      <xdr:colOff>165100</xdr:colOff>
      <xdr:row>84</xdr:row>
      <xdr:rowOff>125476</xdr:rowOff>
    </xdr:to>
    <xdr:sp macro="" textlink="">
      <xdr:nvSpPr>
        <xdr:cNvPr id="463" name="フローチャート: 判断 462">
          <a:extLst>
            <a:ext uri="{FF2B5EF4-FFF2-40B4-BE49-F238E27FC236}">
              <a16:creationId xmlns:a16="http://schemas.microsoft.com/office/drawing/2014/main" id="{00000000-0008-0000-0F00-0000CF010000}"/>
            </a:ext>
          </a:extLst>
        </xdr:cNvPr>
        <xdr:cNvSpPr/>
      </xdr:nvSpPr>
      <xdr:spPr>
        <a:xfrm>
          <a:off x="19494500" y="1442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82</xdr:row>
      <xdr:rowOff>142003</xdr:rowOff>
    </xdr:from>
    <xdr:ext cx="469744" cy="259045"/>
    <xdr:sp macro="" textlink="">
      <xdr:nvSpPr>
        <xdr:cNvPr id="464" name="n_3aveValue【消防施設】&#10;一人当たり面積">
          <a:extLst>
            <a:ext uri="{FF2B5EF4-FFF2-40B4-BE49-F238E27FC236}">
              <a16:creationId xmlns:a16="http://schemas.microsoft.com/office/drawing/2014/main" id="{00000000-0008-0000-0F00-0000D0010000}"/>
            </a:ext>
          </a:extLst>
        </xdr:cNvPr>
        <xdr:cNvSpPr txBox="1"/>
      </xdr:nvSpPr>
      <xdr:spPr>
        <a:xfrm>
          <a:off x="19310427" y="1420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465" name="テキスト ボックス 464">
          <a:extLst>
            <a:ext uri="{FF2B5EF4-FFF2-40B4-BE49-F238E27FC236}">
              <a16:creationId xmlns:a16="http://schemas.microsoft.com/office/drawing/2014/main" id="{00000000-0008-0000-0F00-0000D101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66" name="テキスト ボックス 465">
          <a:extLst>
            <a:ext uri="{FF2B5EF4-FFF2-40B4-BE49-F238E27FC236}">
              <a16:creationId xmlns:a16="http://schemas.microsoft.com/office/drawing/2014/main" id="{00000000-0008-0000-0F00-0000D201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68" name="テキスト ボックス 467">
          <a:extLst>
            <a:ext uri="{FF2B5EF4-FFF2-40B4-BE49-F238E27FC236}">
              <a16:creationId xmlns:a16="http://schemas.microsoft.com/office/drawing/2014/main" id="{00000000-0008-0000-0F00-0000D401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69" name="テキスト ボックス 468">
          <a:extLst>
            <a:ext uri="{FF2B5EF4-FFF2-40B4-BE49-F238E27FC236}">
              <a16:creationId xmlns:a16="http://schemas.microsoft.com/office/drawing/2014/main" id="{00000000-0008-0000-0F00-0000D501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106172</xdr:rowOff>
    </xdr:from>
    <xdr:to>
      <xdr:col>116</xdr:col>
      <xdr:colOff>114300</xdr:colOff>
      <xdr:row>85</xdr:row>
      <xdr:rowOff>36322</xdr:rowOff>
    </xdr:to>
    <xdr:sp macro="" textlink="">
      <xdr:nvSpPr>
        <xdr:cNvPr id="470" name="楕円 469">
          <a:extLst>
            <a:ext uri="{FF2B5EF4-FFF2-40B4-BE49-F238E27FC236}">
              <a16:creationId xmlns:a16="http://schemas.microsoft.com/office/drawing/2014/main" id="{00000000-0008-0000-0F00-0000D6010000}"/>
            </a:ext>
          </a:extLst>
        </xdr:cNvPr>
        <xdr:cNvSpPr/>
      </xdr:nvSpPr>
      <xdr:spPr>
        <a:xfrm>
          <a:off x="221107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84599</xdr:rowOff>
    </xdr:from>
    <xdr:ext cx="469744" cy="259045"/>
    <xdr:sp macro="" textlink="">
      <xdr:nvSpPr>
        <xdr:cNvPr id="471" name="【消防施設】&#10;一人当たり面積該当値テキスト">
          <a:extLst>
            <a:ext uri="{FF2B5EF4-FFF2-40B4-BE49-F238E27FC236}">
              <a16:creationId xmlns:a16="http://schemas.microsoft.com/office/drawing/2014/main" id="{00000000-0008-0000-0F00-0000D7010000}"/>
            </a:ext>
          </a:extLst>
        </xdr:cNvPr>
        <xdr:cNvSpPr txBox="1"/>
      </xdr:nvSpPr>
      <xdr:spPr>
        <a:xfrm>
          <a:off x="22199600" y="1448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119887</xdr:rowOff>
    </xdr:from>
    <xdr:to>
      <xdr:col>112</xdr:col>
      <xdr:colOff>38100</xdr:colOff>
      <xdr:row>85</xdr:row>
      <xdr:rowOff>50037</xdr:rowOff>
    </xdr:to>
    <xdr:sp macro="" textlink="">
      <xdr:nvSpPr>
        <xdr:cNvPr id="472" name="楕円 471">
          <a:extLst>
            <a:ext uri="{FF2B5EF4-FFF2-40B4-BE49-F238E27FC236}">
              <a16:creationId xmlns:a16="http://schemas.microsoft.com/office/drawing/2014/main" id="{00000000-0008-0000-0F00-0000D8010000}"/>
            </a:ext>
          </a:extLst>
        </xdr:cNvPr>
        <xdr:cNvSpPr/>
      </xdr:nvSpPr>
      <xdr:spPr>
        <a:xfrm>
          <a:off x="21272500" y="1452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156972</xdr:rowOff>
    </xdr:from>
    <xdr:to>
      <xdr:col>116</xdr:col>
      <xdr:colOff>63500</xdr:colOff>
      <xdr:row>84</xdr:row>
      <xdr:rowOff>170687</xdr:rowOff>
    </xdr:to>
    <xdr:cxnSp macro="">
      <xdr:nvCxnSpPr>
        <xdr:cNvPr id="473" name="直線コネクタ 472">
          <a:extLst>
            <a:ext uri="{FF2B5EF4-FFF2-40B4-BE49-F238E27FC236}">
              <a16:creationId xmlns:a16="http://schemas.microsoft.com/office/drawing/2014/main" id="{00000000-0008-0000-0F00-0000D9010000}"/>
            </a:ext>
          </a:extLst>
        </xdr:cNvPr>
        <xdr:cNvCxnSpPr/>
      </xdr:nvCxnSpPr>
      <xdr:spPr>
        <a:xfrm flipV="1">
          <a:off x="21323300" y="14558772"/>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41164</xdr:rowOff>
    </xdr:from>
    <xdr:ext cx="469744" cy="259045"/>
    <xdr:sp macro="" textlink="">
      <xdr:nvSpPr>
        <xdr:cNvPr id="474" name="n_1mainValue【消防施設】&#10;一人当たり面積">
          <a:extLst>
            <a:ext uri="{FF2B5EF4-FFF2-40B4-BE49-F238E27FC236}">
              <a16:creationId xmlns:a16="http://schemas.microsoft.com/office/drawing/2014/main" id="{00000000-0008-0000-0F00-0000DA010000}"/>
            </a:ext>
          </a:extLst>
        </xdr:cNvPr>
        <xdr:cNvSpPr txBox="1"/>
      </xdr:nvSpPr>
      <xdr:spPr>
        <a:xfrm>
          <a:off x="21075727" y="14614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75" name="正方形/長方形 474">
          <a:extLst>
            <a:ext uri="{FF2B5EF4-FFF2-40B4-BE49-F238E27FC236}">
              <a16:creationId xmlns:a16="http://schemas.microsoft.com/office/drawing/2014/main" id="{00000000-0008-0000-0F00-0000DB01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76" name="正方形/長方形 475">
          <a:extLst>
            <a:ext uri="{FF2B5EF4-FFF2-40B4-BE49-F238E27FC236}">
              <a16:creationId xmlns:a16="http://schemas.microsoft.com/office/drawing/2014/main" id="{00000000-0008-0000-0F00-0000DC01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77" name="正方形/長方形 476">
          <a:extLst>
            <a:ext uri="{FF2B5EF4-FFF2-40B4-BE49-F238E27FC236}">
              <a16:creationId xmlns:a16="http://schemas.microsoft.com/office/drawing/2014/main" id="{00000000-0008-0000-0F00-0000DD01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78" name="正方形/長方形 477">
          <a:extLst>
            <a:ext uri="{FF2B5EF4-FFF2-40B4-BE49-F238E27FC236}">
              <a16:creationId xmlns:a16="http://schemas.microsoft.com/office/drawing/2014/main" id="{00000000-0008-0000-0F00-0000DE01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79" name="正方形/長方形 478">
          <a:extLst>
            <a:ext uri="{FF2B5EF4-FFF2-40B4-BE49-F238E27FC236}">
              <a16:creationId xmlns:a16="http://schemas.microsoft.com/office/drawing/2014/main" id="{00000000-0008-0000-0F00-0000DF01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80" name="正方形/長方形 479">
          <a:extLst>
            <a:ext uri="{FF2B5EF4-FFF2-40B4-BE49-F238E27FC236}">
              <a16:creationId xmlns:a16="http://schemas.microsoft.com/office/drawing/2014/main" id="{00000000-0008-0000-0F00-0000E001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81" name="正方形/長方形 480">
          <a:extLst>
            <a:ext uri="{FF2B5EF4-FFF2-40B4-BE49-F238E27FC236}">
              <a16:creationId xmlns:a16="http://schemas.microsoft.com/office/drawing/2014/main" id="{00000000-0008-0000-0F00-0000E101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82" name="正方形/長方形 481">
          <a:extLst>
            <a:ext uri="{FF2B5EF4-FFF2-40B4-BE49-F238E27FC236}">
              <a16:creationId xmlns:a16="http://schemas.microsoft.com/office/drawing/2014/main" id="{00000000-0008-0000-0F00-0000E201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83" name="テキスト ボックス 482">
          <a:extLst>
            <a:ext uri="{FF2B5EF4-FFF2-40B4-BE49-F238E27FC236}">
              <a16:creationId xmlns:a16="http://schemas.microsoft.com/office/drawing/2014/main" id="{00000000-0008-0000-0F00-0000E301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486" name="テキスト ボックス 485">
          <a:extLst>
            <a:ext uri="{FF2B5EF4-FFF2-40B4-BE49-F238E27FC236}">
              <a16:creationId xmlns:a16="http://schemas.microsoft.com/office/drawing/2014/main" id="{00000000-0008-0000-0F00-0000E6010000}"/>
            </a:ext>
          </a:extLst>
        </xdr:cNvPr>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87" name="直線コネクタ 486">
          <a:extLst>
            <a:ext uri="{FF2B5EF4-FFF2-40B4-BE49-F238E27FC236}">
              <a16:creationId xmlns:a16="http://schemas.microsoft.com/office/drawing/2014/main" id="{00000000-0008-0000-0F00-0000E701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88" name="テキスト ボックス 487">
          <a:extLst>
            <a:ext uri="{FF2B5EF4-FFF2-40B4-BE49-F238E27FC236}">
              <a16:creationId xmlns:a16="http://schemas.microsoft.com/office/drawing/2014/main" id="{00000000-0008-0000-0F00-0000E801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89" name="直線コネクタ 488">
          <a:extLst>
            <a:ext uri="{FF2B5EF4-FFF2-40B4-BE49-F238E27FC236}">
              <a16:creationId xmlns:a16="http://schemas.microsoft.com/office/drawing/2014/main" id="{00000000-0008-0000-0F00-0000E901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90" name="テキスト ボックス 489">
          <a:extLst>
            <a:ext uri="{FF2B5EF4-FFF2-40B4-BE49-F238E27FC236}">
              <a16:creationId xmlns:a16="http://schemas.microsoft.com/office/drawing/2014/main" id="{00000000-0008-0000-0F00-0000EA01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91" name="直線コネクタ 490">
          <a:extLst>
            <a:ext uri="{FF2B5EF4-FFF2-40B4-BE49-F238E27FC236}">
              <a16:creationId xmlns:a16="http://schemas.microsoft.com/office/drawing/2014/main" id="{00000000-0008-0000-0F00-0000EB01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92" name="テキスト ボックス 491">
          <a:extLst>
            <a:ext uri="{FF2B5EF4-FFF2-40B4-BE49-F238E27FC236}">
              <a16:creationId xmlns:a16="http://schemas.microsoft.com/office/drawing/2014/main" id="{00000000-0008-0000-0F00-0000EC01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93" name="直線コネクタ 492">
          <a:extLst>
            <a:ext uri="{FF2B5EF4-FFF2-40B4-BE49-F238E27FC236}">
              <a16:creationId xmlns:a16="http://schemas.microsoft.com/office/drawing/2014/main" id="{00000000-0008-0000-0F00-0000ED01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94" name="テキスト ボックス 493">
          <a:extLst>
            <a:ext uri="{FF2B5EF4-FFF2-40B4-BE49-F238E27FC236}">
              <a16:creationId xmlns:a16="http://schemas.microsoft.com/office/drawing/2014/main" id="{00000000-0008-0000-0F00-0000EE01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95" name="直線コネクタ 494">
          <a:extLst>
            <a:ext uri="{FF2B5EF4-FFF2-40B4-BE49-F238E27FC236}">
              <a16:creationId xmlns:a16="http://schemas.microsoft.com/office/drawing/2014/main" id="{00000000-0008-0000-0F00-0000EF01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496" name="テキスト ボックス 495">
          <a:extLst>
            <a:ext uri="{FF2B5EF4-FFF2-40B4-BE49-F238E27FC236}">
              <a16:creationId xmlns:a16="http://schemas.microsoft.com/office/drawing/2014/main" id="{00000000-0008-0000-0F00-0000F0010000}"/>
            </a:ext>
          </a:extLst>
        </xdr:cNvPr>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97" name="直線コネクタ 496">
          <a:extLst>
            <a:ext uri="{FF2B5EF4-FFF2-40B4-BE49-F238E27FC236}">
              <a16:creationId xmlns:a16="http://schemas.microsoft.com/office/drawing/2014/main" id="{00000000-0008-0000-0F00-0000F101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498" name="テキスト ボックス 497">
          <a:extLst>
            <a:ext uri="{FF2B5EF4-FFF2-40B4-BE49-F238E27FC236}">
              <a16:creationId xmlns:a16="http://schemas.microsoft.com/office/drawing/2014/main" id="{00000000-0008-0000-0F00-0000F2010000}"/>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99" name="【庁舎】&#10;有形固定資産減価償却率グラフ枠">
          <a:extLst>
            <a:ext uri="{FF2B5EF4-FFF2-40B4-BE49-F238E27FC236}">
              <a16:creationId xmlns:a16="http://schemas.microsoft.com/office/drawing/2014/main" id="{00000000-0008-0000-0F00-0000F301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108857</xdr:rowOff>
    </xdr:to>
    <xdr:cxnSp macro="">
      <xdr:nvCxnSpPr>
        <xdr:cNvPr id="500" name="直線コネクタ 499">
          <a:extLst>
            <a:ext uri="{FF2B5EF4-FFF2-40B4-BE49-F238E27FC236}">
              <a16:creationId xmlns:a16="http://schemas.microsoft.com/office/drawing/2014/main" id="{00000000-0008-0000-0F00-0000F4010000}"/>
            </a:ext>
          </a:extLst>
        </xdr:cNvPr>
        <xdr:cNvCxnSpPr/>
      </xdr:nvCxnSpPr>
      <xdr:spPr>
        <a:xfrm flipV="1">
          <a:off x="16318864" y="17090571"/>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112684</xdr:rowOff>
    </xdr:from>
    <xdr:ext cx="340478" cy="259045"/>
    <xdr:sp macro="" textlink="">
      <xdr:nvSpPr>
        <xdr:cNvPr id="501" name="【庁舎】&#10;有形固定資産減価償却率最小値テキスト">
          <a:extLst>
            <a:ext uri="{FF2B5EF4-FFF2-40B4-BE49-F238E27FC236}">
              <a16:creationId xmlns:a16="http://schemas.microsoft.com/office/drawing/2014/main" id="{00000000-0008-0000-0F00-0000F5010000}"/>
            </a:ext>
          </a:extLst>
        </xdr:cNvPr>
        <xdr:cNvSpPr txBox="1"/>
      </xdr:nvSpPr>
      <xdr:spPr>
        <a:xfrm>
          <a:off x="16357600" y="186292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108857</xdr:rowOff>
    </xdr:from>
    <xdr:to>
      <xdr:col>86</xdr:col>
      <xdr:colOff>25400</xdr:colOff>
      <xdr:row>108</xdr:row>
      <xdr:rowOff>108857</xdr:rowOff>
    </xdr:to>
    <xdr:cxnSp macro="">
      <xdr:nvCxnSpPr>
        <xdr:cNvPr id="502" name="直線コネクタ 501">
          <a:extLst>
            <a:ext uri="{FF2B5EF4-FFF2-40B4-BE49-F238E27FC236}">
              <a16:creationId xmlns:a16="http://schemas.microsoft.com/office/drawing/2014/main" id="{00000000-0008-0000-0F00-0000F6010000}"/>
            </a:ext>
          </a:extLst>
        </xdr:cNvPr>
        <xdr:cNvCxnSpPr/>
      </xdr:nvCxnSpPr>
      <xdr:spPr>
        <a:xfrm>
          <a:off x="16230600" y="1862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03" name="【庁舎】&#10;有形固定資産減価償却率最大値テキスト">
          <a:extLst>
            <a:ext uri="{FF2B5EF4-FFF2-40B4-BE49-F238E27FC236}">
              <a16:creationId xmlns:a16="http://schemas.microsoft.com/office/drawing/2014/main" id="{00000000-0008-0000-0F00-0000F7010000}"/>
            </a:ext>
          </a:extLst>
        </xdr:cNvPr>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04" name="直線コネクタ 503">
          <a:extLst>
            <a:ext uri="{FF2B5EF4-FFF2-40B4-BE49-F238E27FC236}">
              <a16:creationId xmlns:a16="http://schemas.microsoft.com/office/drawing/2014/main" id="{00000000-0008-0000-0F00-0000F8010000}"/>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119759</xdr:rowOff>
    </xdr:from>
    <xdr:ext cx="405111" cy="259045"/>
    <xdr:sp macro="" textlink="">
      <xdr:nvSpPr>
        <xdr:cNvPr id="505" name="【庁舎】&#10;有形固定資産減価償却率平均値テキスト">
          <a:extLst>
            <a:ext uri="{FF2B5EF4-FFF2-40B4-BE49-F238E27FC236}">
              <a16:creationId xmlns:a16="http://schemas.microsoft.com/office/drawing/2014/main" id="{00000000-0008-0000-0F00-0000F9010000}"/>
            </a:ext>
          </a:extLst>
        </xdr:cNvPr>
        <xdr:cNvSpPr txBox="1"/>
      </xdr:nvSpPr>
      <xdr:spPr>
        <a:xfrm>
          <a:off x="16357600" y="177791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141332</xdr:rowOff>
    </xdr:from>
    <xdr:to>
      <xdr:col>85</xdr:col>
      <xdr:colOff>177800</xdr:colOff>
      <xdr:row>104</xdr:row>
      <xdr:rowOff>71482</xdr:rowOff>
    </xdr:to>
    <xdr:sp macro="" textlink="">
      <xdr:nvSpPr>
        <xdr:cNvPr id="506" name="フローチャート: 判断 505">
          <a:extLst>
            <a:ext uri="{FF2B5EF4-FFF2-40B4-BE49-F238E27FC236}">
              <a16:creationId xmlns:a16="http://schemas.microsoft.com/office/drawing/2014/main" id="{00000000-0008-0000-0F00-0000FA010000}"/>
            </a:ext>
          </a:extLst>
        </xdr:cNvPr>
        <xdr:cNvSpPr/>
      </xdr:nvSpPr>
      <xdr:spPr>
        <a:xfrm>
          <a:off x="16268700" y="1780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4173</xdr:rowOff>
    </xdr:from>
    <xdr:to>
      <xdr:col>81</xdr:col>
      <xdr:colOff>101600</xdr:colOff>
      <xdr:row>104</xdr:row>
      <xdr:rowOff>105773</xdr:rowOff>
    </xdr:to>
    <xdr:sp macro="" textlink="">
      <xdr:nvSpPr>
        <xdr:cNvPr id="507" name="フローチャート: 判断 506">
          <a:extLst>
            <a:ext uri="{FF2B5EF4-FFF2-40B4-BE49-F238E27FC236}">
              <a16:creationId xmlns:a16="http://schemas.microsoft.com/office/drawing/2014/main" id="{00000000-0008-0000-0F00-0000FB010000}"/>
            </a:ext>
          </a:extLst>
        </xdr:cNvPr>
        <xdr:cNvSpPr/>
      </xdr:nvSpPr>
      <xdr:spPr>
        <a:xfrm>
          <a:off x="15430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96900</xdr:rowOff>
    </xdr:from>
    <xdr:ext cx="405111" cy="259045"/>
    <xdr:sp macro="" textlink="">
      <xdr:nvSpPr>
        <xdr:cNvPr id="508" name="n_1aveValue【庁舎】&#10;有形固定資産減価償却率">
          <a:extLst>
            <a:ext uri="{FF2B5EF4-FFF2-40B4-BE49-F238E27FC236}">
              <a16:creationId xmlns:a16="http://schemas.microsoft.com/office/drawing/2014/main" id="{00000000-0008-0000-0F00-0000FC010000}"/>
            </a:ext>
          </a:extLst>
        </xdr:cNvPr>
        <xdr:cNvSpPr txBox="1"/>
      </xdr:nvSpPr>
      <xdr:spPr>
        <a:xfrm>
          <a:off x="15266044" y="1792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9071</xdr:rowOff>
    </xdr:from>
    <xdr:to>
      <xdr:col>76</xdr:col>
      <xdr:colOff>165100</xdr:colOff>
      <xdr:row>104</xdr:row>
      <xdr:rowOff>110671</xdr:rowOff>
    </xdr:to>
    <xdr:sp macro="" textlink="">
      <xdr:nvSpPr>
        <xdr:cNvPr id="509" name="フローチャート: 判断 508">
          <a:extLst>
            <a:ext uri="{FF2B5EF4-FFF2-40B4-BE49-F238E27FC236}">
              <a16:creationId xmlns:a16="http://schemas.microsoft.com/office/drawing/2014/main" id="{00000000-0008-0000-0F00-0000FD010000}"/>
            </a:ext>
          </a:extLst>
        </xdr:cNvPr>
        <xdr:cNvSpPr/>
      </xdr:nvSpPr>
      <xdr:spPr>
        <a:xfrm>
          <a:off x="14541500" y="178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104</xdr:row>
      <xdr:rowOff>101798</xdr:rowOff>
    </xdr:from>
    <xdr:ext cx="405111" cy="259045"/>
    <xdr:sp macro="" textlink="">
      <xdr:nvSpPr>
        <xdr:cNvPr id="510" name="n_2aveValue【庁舎】&#10;有形固定資産減価償却率">
          <a:extLst>
            <a:ext uri="{FF2B5EF4-FFF2-40B4-BE49-F238E27FC236}">
              <a16:creationId xmlns:a16="http://schemas.microsoft.com/office/drawing/2014/main" id="{00000000-0008-0000-0F00-0000FE010000}"/>
            </a:ext>
          </a:extLst>
        </xdr:cNvPr>
        <xdr:cNvSpPr txBox="1"/>
      </xdr:nvSpPr>
      <xdr:spPr>
        <a:xfrm>
          <a:off x="14389744" y="1793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20501</xdr:rowOff>
    </xdr:from>
    <xdr:to>
      <xdr:col>72</xdr:col>
      <xdr:colOff>38100</xdr:colOff>
      <xdr:row>104</xdr:row>
      <xdr:rowOff>122101</xdr:rowOff>
    </xdr:to>
    <xdr:sp macro="" textlink="">
      <xdr:nvSpPr>
        <xdr:cNvPr id="511" name="フローチャート: 判断 510">
          <a:extLst>
            <a:ext uri="{FF2B5EF4-FFF2-40B4-BE49-F238E27FC236}">
              <a16:creationId xmlns:a16="http://schemas.microsoft.com/office/drawing/2014/main" id="{00000000-0008-0000-0F00-0000FF010000}"/>
            </a:ext>
          </a:extLst>
        </xdr:cNvPr>
        <xdr:cNvSpPr/>
      </xdr:nvSpPr>
      <xdr:spPr>
        <a:xfrm>
          <a:off x="13652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104</xdr:row>
      <xdr:rowOff>113228</xdr:rowOff>
    </xdr:from>
    <xdr:ext cx="405111" cy="259045"/>
    <xdr:sp macro="" textlink="">
      <xdr:nvSpPr>
        <xdr:cNvPr id="512" name="n_3aveValue【庁舎】&#10;有形固定資産減価償却率">
          <a:extLst>
            <a:ext uri="{FF2B5EF4-FFF2-40B4-BE49-F238E27FC236}">
              <a16:creationId xmlns:a16="http://schemas.microsoft.com/office/drawing/2014/main" id="{00000000-0008-0000-0F00-000000020000}"/>
            </a:ext>
          </a:extLst>
        </xdr:cNvPr>
        <xdr:cNvSpPr txBox="1"/>
      </xdr:nvSpPr>
      <xdr:spPr>
        <a:xfrm>
          <a:off x="13500744"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513" name="テキスト ボックス 512">
          <a:extLst>
            <a:ext uri="{FF2B5EF4-FFF2-40B4-BE49-F238E27FC236}">
              <a16:creationId xmlns:a16="http://schemas.microsoft.com/office/drawing/2014/main" id="{00000000-0008-0000-0F00-000001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15" name="テキスト ボックス 514">
          <a:extLst>
            <a:ext uri="{FF2B5EF4-FFF2-40B4-BE49-F238E27FC236}">
              <a16:creationId xmlns:a16="http://schemas.microsoft.com/office/drawing/2014/main" id="{00000000-0008-0000-0F00-000003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17" name="テキスト ボックス 516">
          <a:extLst>
            <a:ext uri="{FF2B5EF4-FFF2-40B4-BE49-F238E27FC236}">
              <a16:creationId xmlns:a16="http://schemas.microsoft.com/office/drawing/2014/main" id="{00000000-0008-0000-0F00-000005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74386</xdr:rowOff>
    </xdr:from>
    <xdr:to>
      <xdr:col>85</xdr:col>
      <xdr:colOff>177800</xdr:colOff>
      <xdr:row>103</xdr:row>
      <xdr:rowOff>4536</xdr:rowOff>
    </xdr:to>
    <xdr:sp macro="" textlink="">
      <xdr:nvSpPr>
        <xdr:cNvPr id="518" name="楕円 517">
          <a:extLst>
            <a:ext uri="{FF2B5EF4-FFF2-40B4-BE49-F238E27FC236}">
              <a16:creationId xmlns:a16="http://schemas.microsoft.com/office/drawing/2014/main" id="{00000000-0008-0000-0F00-000006020000}"/>
            </a:ext>
          </a:extLst>
        </xdr:cNvPr>
        <xdr:cNvSpPr/>
      </xdr:nvSpPr>
      <xdr:spPr>
        <a:xfrm>
          <a:off x="16268700" y="1756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97263</xdr:rowOff>
    </xdr:from>
    <xdr:ext cx="405111" cy="259045"/>
    <xdr:sp macro="" textlink="">
      <xdr:nvSpPr>
        <xdr:cNvPr id="519" name="【庁舎】&#10;有形固定資産減価償却率該当値テキスト">
          <a:extLst>
            <a:ext uri="{FF2B5EF4-FFF2-40B4-BE49-F238E27FC236}">
              <a16:creationId xmlns:a16="http://schemas.microsoft.com/office/drawing/2014/main" id="{00000000-0008-0000-0F00-000007020000}"/>
            </a:ext>
          </a:extLst>
        </xdr:cNvPr>
        <xdr:cNvSpPr txBox="1"/>
      </xdr:nvSpPr>
      <xdr:spPr>
        <a:xfrm>
          <a:off x="16357600" y="1741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107043</xdr:rowOff>
    </xdr:from>
    <xdr:to>
      <xdr:col>81</xdr:col>
      <xdr:colOff>101600</xdr:colOff>
      <xdr:row>103</xdr:row>
      <xdr:rowOff>37193</xdr:rowOff>
    </xdr:to>
    <xdr:sp macro="" textlink="">
      <xdr:nvSpPr>
        <xdr:cNvPr id="520" name="楕円 519">
          <a:extLst>
            <a:ext uri="{FF2B5EF4-FFF2-40B4-BE49-F238E27FC236}">
              <a16:creationId xmlns:a16="http://schemas.microsoft.com/office/drawing/2014/main" id="{00000000-0008-0000-0F00-000008020000}"/>
            </a:ext>
          </a:extLst>
        </xdr:cNvPr>
        <xdr:cNvSpPr/>
      </xdr:nvSpPr>
      <xdr:spPr>
        <a:xfrm>
          <a:off x="15430500" y="1759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125186</xdr:rowOff>
    </xdr:from>
    <xdr:to>
      <xdr:col>85</xdr:col>
      <xdr:colOff>127000</xdr:colOff>
      <xdr:row>102</xdr:row>
      <xdr:rowOff>157843</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flipV="1">
          <a:off x="15481300" y="1761308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139700</xdr:rowOff>
    </xdr:from>
    <xdr:to>
      <xdr:col>76</xdr:col>
      <xdr:colOff>165100</xdr:colOff>
      <xdr:row>103</xdr:row>
      <xdr:rowOff>69850</xdr:rowOff>
    </xdr:to>
    <xdr:sp macro="" textlink="">
      <xdr:nvSpPr>
        <xdr:cNvPr id="522" name="楕円 521">
          <a:extLst>
            <a:ext uri="{FF2B5EF4-FFF2-40B4-BE49-F238E27FC236}">
              <a16:creationId xmlns:a16="http://schemas.microsoft.com/office/drawing/2014/main" id="{00000000-0008-0000-0F00-00000A020000}"/>
            </a:ext>
          </a:extLst>
        </xdr:cNvPr>
        <xdr:cNvSpPr/>
      </xdr:nvSpPr>
      <xdr:spPr>
        <a:xfrm>
          <a:off x="14541500" y="1762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157843</xdr:rowOff>
    </xdr:from>
    <xdr:to>
      <xdr:col>81</xdr:col>
      <xdr:colOff>50800</xdr:colOff>
      <xdr:row>103</xdr:row>
      <xdr:rowOff>19050</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flipV="1">
          <a:off x="14592300" y="176457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907</xdr:rowOff>
    </xdr:from>
    <xdr:to>
      <xdr:col>72</xdr:col>
      <xdr:colOff>38100</xdr:colOff>
      <xdr:row>103</xdr:row>
      <xdr:rowOff>102507</xdr:rowOff>
    </xdr:to>
    <xdr:sp macro="" textlink="">
      <xdr:nvSpPr>
        <xdr:cNvPr id="524" name="楕円 523">
          <a:extLst>
            <a:ext uri="{FF2B5EF4-FFF2-40B4-BE49-F238E27FC236}">
              <a16:creationId xmlns:a16="http://schemas.microsoft.com/office/drawing/2014/main" id="{00000000-0008-0000-0F00-00000C020000}"/>
            </a:ext>
          </a:extLst>
        </xdr:cNvPr>
        <xdr:cNvSpPr/>
      </xdr:nvSpPr>
      <xdr:spPr>
        <a:xfrm>
          <a:off x="13652500" y="1766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19050</xdr:rowOff>
    </xdr:from>
    <xdr:to>
      <xdr:col>76</xdr:col>
      <xdr:colOff>114300</xdr:colOff>
      <xdr:row>103</xdr:row>
      <xdr:rowOff>51707</xdr:rowOff>
    </xdr:to>
    <xdr:cxnSp macro="">
      <xdr:nvCxnSpPr>
        <xdr:cNvPr id="525" name="直線コネクタ 524">
          <a:extLst>
            <a:ext uri="{FF2B5EF4-FFF2-40B4-BE49-F238E27FC236}">
              <a16:creationId xmlns:a16="http://schemas.microsoft.com/office/drawing/2014/main" id="{00000000-0008-0000-0F00-00000D020000}"/>
            </a:ext>
          </a:extLst>
        </xdr:cNvPr>
        <xdr:cNvCxnSpPr/>
      </xdr:nvCxnSpPr>
      <xdr:spPr>
        <a:xfrm flipV="1">
          <a:off x="13703300" y="176784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53720</xdr:rowOff>
    </xdr:from>
    <xdr:ext cx="405111" cy="259045"/>
    <xdr:sp macro="" textlink="">
      <xdr:nvSpPr>
        <xdr:cNvPr id="526" name="n_1mainValue【庁舎】&#10;有形固定資産減価償却率">
          <a:extLst>
            <a:ext uri="{FF2B5EF4-FFF2-40B4-BE49-F238E27FC236}">
              <a16:creationId xmlns:a16="http://schemas.microsoft.com/office/drawing/2014/main" id="{00000000-0008-0000-0F00-00000E020000}"/>
            </a:ext>
          </a:extLst>
        </xdr:cNvPr>
        <xdr:cNvSpPr txBox="1"/>
      </xdr:nvSpPr>
      <xdr:spPr>
        <a:xfrm>
          <a:off x="15266044" y="1737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86377</xdr:rowOff>
    </xdr:from>
    <xdr:ext cx="405111" cy="259045"/>
    <xdr:sp macro="" textlink="">
      <xdr:nvSpPr>
        <xdr:cNvPr id="527" name="n_2mainValue【庁舎】&#10;有形固定資産減価償却率">
          <a:extLst>
            <a:ext uri="{FF2B5EF4-FFF2-40B4-BE49-F238E27FC236}">
              <a16:creationId xmlns:a16="http://schemas.microsoft.com/office/drawing/2014/main" id="{00000000-0008-0000-0F00-00000F020000}"/>
            </a:ext>
          </a:extLst>
        </xdr:cNvPr>
        <xdr:cNvSpPr txBox="1"/>
      </xdr:nvSpPr>
      <xdr:spPr>
        <a:xfrm>
          <a:off x="14389744" y="1740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119034</xdr:rowOff>
    </xdr:from>
    <xdr:ext cx="405111" cy="259045"/>
    <xdr:sp macro="" textlink="">
      <xdr:nvSpPr>
        <xdr:cNvPr id="528" name="n_3mainValue【庁舎】&#10;有形固定資産減価償却率">
          <a:extLst>
            <a:ext uri="{FF2B5EF4-FFF2-40B4-BE49-F238E27FC236}">
              <a16:creationId xmlns:a16="http://schemas.microsoft.com/office/drawing/2014/main" id="{00000000-0008-0000-0F00-000010020000}"/>
            </a:ext>
          </a:extLst>
        </xdr:cNvPr>
        <xdr:cNvSpPr txBox="1"/>
      </xdr:nvSpPr>
      <xdr:spPr>
        <a:xfrm>
          <a:off x="13500744" y="1743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29" name="正方形/長方形 528">
          <a:extLst>
            <a:ext uri="{FF2B5EF4-FFF2-40B4-BE49-F238E27FC236}">
              <a16:creationId xmlns:a16="http://schemas.microsoft.com/office/drawing/2014/main" id="{00000000-0008-0000-0F00-000011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30" name="正方形/長方形 529">
          <a:extLst>
            <a:ext uri="{FF2B5EF4-FFF2-40B4-BE49-F238E27FC236}">
              <a16:creationId xmlns:a16="http://schemas.microsoft.com/office/drawing/2014/main" id="{00000000-0008-0000-0F00-000012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31" name="正方形/長方形 530">
          <a:extLst>
            <a:ext uri="{FF2B5EF4-FFF2-40B4-BE49-F238E27FC236}">
              <a16:creationId xmlns:a16="http://schemas.microsoft.com/office/drawing/2014/main" id="{00000000-0008-0000-0F00-000013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32" name="正方形/長方形 531">
          <a:extLst>
            <a:ext uri="{FF2B5EF4-FFF2-40B4-BE49-F238E27FC236}">
              <a16:creationId xmlns:a16="http://schemas.microsoft.com/office/drawing/2014/main" id="{00000000-0008-0000-0F00-000014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33" name="正方形/長方形 532">
          <a:extLst>
            <a:ext uri="{FF2B5EF4-FFF2-40B4-BE49-F238E27FC236}">
              <a16:creationId xmlns:a16="http://schemas.microsoft.com/office/drawing/2014/main" id="{00000000-0008-0000-0F00-000015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34" name="正方形/長方形 533">
          <a:extLst>
            <a:ext uri="{FF2B5EF4-FFF2-40B4-BE49-F238E27FC236}">
              <a16:creationId xmlns:a16="http://schemas.microsoft.com/office/drawing/2014/main" id="{00000000-0008-0000-0F00-000016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35" name="正方形/長方形 534">
          <a:extLst>
            <a:ext uri="{FF2B5EF4-FFF2-40B4-BE49-F238E27FC236}">
              <a16:creationId xmlns:a16="http://schemas.microsoft.com/office/drawing/2014/main" id="{00000000-0008-0000-0F00-000017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36" name="正方形/長方形 535">
          <a:extLst>
            <a:ext uri="{FF2B5EF4-FFF2-40B4-BE49-F238E27FC236}">
              <a16:creationId xmlns:a16="http://schemas.microsoft.com/office/drawing/2014/main" id="{00000000-0008-0000-0F00-000018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37" name="テキスト ボックス 536">
          <a:extLst>
            <a:ext uri="{FF2B5EF4-FFF2-40B4-BE49-F238E27FC236}">
              <a16:creationId xmlns:a16="http://schemas.microsoft.com/office/drawing/2014/main" id="{00000000-0008-0000-0F00-000019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39" name="直線コネクタ 538">
          <a:extLst>
            <a:ext uri="{FF2B5EF4-FFF2-40B4-BE49-F238E27FC236}">
              <a16:creationId xmlns:a16="http://schemas.microsoft.com/office/drawing/2014/main" id="{00000000-0008-0000-0F00-00001B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40" name="テキスト ボックス 539">
          <a:extLst>
            <a:ext uri="{FF2B5EF4-FFF2-40B4-BE49-F238E27FC236}">
              <a16:creationId xmlns:a16="http://schemas.microsoft.com/office/drawing/2014/main" id="{00000000-0008-0000-0F00-00001C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41" name="直線コネクタ 540">
          <a:extLst>
            <a:ext uri="{FF2B5EF4-FFF2-40B4-BE49-F238E27FC236}">
              <a16:creationId xmlns:a16="http://schemas.microsoft.com/office/drawing/2014/main" id="{00000000-0008-0000-0F00-00001D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42" name="テキスト ボックス 541">
          <a:extLst>
            <a:ext uri="{FF2B5EF4-FFF2-40B4-BE49-F238E27FC236}">
              <a16:creationId xmlns:a16="http://schemas.microsoft.com/office/drawing/2014/main" id="{00000000-0008-0000-0F00-00001E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43" name="直線コネクタ 542">
          <a:extLst>
            <a:ext uri="{FF2B5EF4-FFF2-40B4-BE49-F238E27FC236}">
              <a16:creationId xmlns:a16="http://schemas.microsoft.com/office/drawing/2014/main" id="{00000000-0008-0000-0F00-00001F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44" name="テキスト ボックス 543">
          <a:extLst>
            <a:ext uri="{FF2B5EF4-FFF2-40B4-BE49-F238E27FC236}">
              <a16:creationId xmlns:a16="http://schemas.microsoft.com/office/drawing/2014/main" id="{00000000-0008-0000-0F00-000020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45" name="直線コネクタ 544">
          <a:extLst>
            <a:ext uri="{FF2B5EF4-FFF2-40B4-BE49-F238E27FC236}">
              <a16:creationId xmlns:a16="http://schemas.microsoft.com/office/drawing/2014/main" id="{00000000-0008-0000-0F00-000021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46" name="テキスト ボックス 545">
          <a:extLst>
            <a:ext uri="{FF2B5EF4-FFF2-40B4-BE49-F238E27FC236}">
              <a16:creationId xmlns:a16="http://schemas.microsoft.com/office/drawing/2014/main" id="{00000000-0008-0000-0F00-000022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47" name="直線コネクタ 546">
          <a:extLst>
            <a:ext uri="{FF2B5EF4-FFF2-40B4-BE49-F238E27FC236}">
              <a16:creationId xmlns:a16="http://schemas.microsoft.com/office/drawing/2014/main" id="{00000000-0008-0000-0F00-000023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48" name="テキスト ボックス 547">
          <a:extLst>
            <a:ext uri="{FF2B5EF4-FFF2-40B4-BE49-F238E27FC236}">
              <a16:creationId xmlns:a16="http://schemas.microsoft.com/office/drawing/2014/main" id="{00000000-0008-0000-0F00-000024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49" name="直線コネクタ 548">
          <a:extLst>
            <a:ext uri="{FF2B5EF4-FFF2-40B4-BE49-F238E27FC236}">
              <a16:creationId xmlns:a16="http://schemas.microsoft.com/office/drawing/2014/main" id="{00000000-0008-0000-0F00-000025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50" name="テキスト ボックス 549">
          <a:extLst>
            <a:ext uri="{FF2B5EF4-FFF2-40B4-BE49-F238E27FC236}">
              <a16:creationId xmlns:a16="http://schemas.microsoft.com/office/drawing/2014/main" id="{00000000-0008-0000-0F00-000026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51" name="【庁舎】&#10;一人当たり面積グラフ枠">
          <a:extLst>
            <a:ext uri="{FF2B5EF4-FFF2-40B4-BE49-F238E27FC236}">
              <a16:creationId xmlns:a16="http://schemas.microsoft.com/office/drawing/2014/main" id="{00000000-0008-0000-0F00-000027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26670</xdr:rowOff>
    </xdr:from>
    <xdr:to>
      <xdr:col>116</xdr:col>
      <xdr:colOff>62864</xdr:colOff>
      <xdr:row>108</xdr:row>
      <xdr:rowOff>7620</xdr:rowOff>
    </xdr:to>
    <xdr:cxnSp macro="">
      <xdr:nvCxnSpPr>
        <xdr:cNvPr id="552" name="直線コネクタ 551">
          <a:extLst>
            <a:ext uri="{FF2B5EF4-FFF2-40B4-BE49-F238E27FC236}">
              <a16:creationId xmlns:a16="http://schemas.microsoft.com/office/drawing/2014/main" id="{00000000-0008-0000-0F00-000028020000}"/>
            </a:ext>
          </a:extLst>
        </xdr:cNvPr>
        <xdr:cNvCxnSpPr/>
      </xdr:nvCxnSpPr>
      <xdr:spPr>
        <a:xfrm flipV="1">
          <a:off x="22160864" y="1717167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11447</xdr:rowOff>
    </xdr:from>
    <xdr:ext cx="469744" cy="259045"/>
    <xdr:sp macro="" textlink="">
      <xdr:nvSpPr>
        <xdr:cNvPr id="553" name="【庁舎】&#10;一人当たり面積最小値テキスト">
          <a:extLst>
            <a:ext uri="{FF2B5EF4-FFF2-40B4-BE49-F238E27FC236}">
              <a16:creationId xmlns:a16="http://schemas.microsoft.com/office/drawing/2014/main" id="{00000000-0008-0000-0F00-000029020000}"/>
            </a:ext>
          </a:extLst>
        </xdr:cNvPr>
        <xdr:cNvSpPr txBox="1"/>
      </xdr:nvSpPr>
      <xdr:spPr>
        <a:xfrm>
          <a:off x="22199600" y="1852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7620</xdr:rowOff>
    </xdr:from>
    <xdr:to>
      <xdr:col>116</xdr:col>
      <xdr:colOff>152400</xdr:colOff>
      <xdr:row>108</xdr:row>
      <xdr:rowOff>7620</xdr:rowOff>
    </xdr:to>
    <xdr:cxnSp macro="">
      <xdr:nvCxnSpPr>
        <xdr:cNvPr id="554" name="直線コネクタ 553">
          <a:extLst>
            <a:ext uri="{FF2B5EF4-FFF2-40B4-BE49-F238E27FC236}">
              <a16:creationId xmlns:a16="http://schemas.microsoft.com/office/drawing/2014/main" id="{00000000-0008-0000-0F00-00002A020000}"/>
            </a:ext>
          </a:extLst>
        </xdr:cNvPr>
        <xdr:cNvCxnSpPr/>
      </xdr:nvCxnSpPr>
      <xdr:spPr>
        <a:xfrm>
          <a:off x="22072600" y="1852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144797</xdr:rowOff>
    </xdr:from>
    <xdr:ext cx="469744" cy="259045"/>
    <xdr:sp macro="" textlink="">
      <xdr:nvSpPr>
        <xdr:cNvPr id="555" name="【庁舎】&#10;一人当たり面積最大値テキスト">
          <a:extLst>
            <a:ext uri="{FF2B5EF4-FFF2-40B4-BE49-F238E27FC236}">
              <a16:creationId xmlns:a16="http://schemas.microsoft.com/office/drawing/2014/main" id="{00000000-0008-0000-0F00-00002B020000}"/>
            </a:ext>
          </a:extLst>
        </xdr:cNvPr>
        <xdr:cNvSpPr txBox="1"/>
      </xdr:nvSpPr>
      <xdr:spPr>
        <a:xfrm>
          <a:off x="22199600" y="16946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26670</xdr:rowOff>
    </xdr:from>
    <xdr:to>
      <xdr:col>116</xdr:col>
      <xdr:colOff>152400</xdr:colOff>
      <xdr:row>100</xdr:row>
      <xdr:rowOff>26670</xdr:rowOff>
    </xdr:to>
    <xdr:cxnSp macro="">
      <xdr:nvCxnSpPr>
        <xdr:cNvPr id="556" name="直線コネクタ 555">
          <a:extLst>
            <a:ext uri="{FF2B5EF4-FFF2-40B4-BE49-F238E27FC236}">
              <a16:creationId xmlns:a16="http://schemas.microsoft.com/office/drawing/2014/main" id="{00000000-0008-0000-0F00-00002C020000}"/>
            </a:ext>
          </a:extLst>
        </xdr:cNvPr>
        <xdr:cNvCxnSpPr/>
      </xdr:nvCxnSpPr>
      <xdr:spPr>
        <a:xfrm>
          <a:off x="22072600" y="1717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65422</xdr:rowOff>
    </xdr:from>
    <xdr:ext cx="469744" cy="259045"/>
    <xdr:sp macro="" textlink="">
      <xdr:nvSpPr>
        <xdr:cNvPr id="557" name="【庁舎】&#10;一人当たり面積平均値テキスト">
          <a:extLst>
            <a:ext uri="{FF2B5EF4-FFF2-40B4-BE49-F238E27FC236}">
              <a16:creationId xmlns:a16="http://schemas.microsoft.com/office/drawing/2014/main" id="{00000000-0008-0000-0F00-00002D020000}"/>
            </a:ext>
          </a:extLst>
        </xdr:cNvPr>
        <xdr:cNvSpPr txBox="1"/>
      </xdr:nvSpPr>
      <xdr:spPr>
        <a:xfrm>
          <a:off x="22199600" y="18067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42545</xdr:rowOff>
    </xdr:from>
    <xdr:to>
      <xdr:col>116</xdr:col>
      <xdr:colOff>114300</xdr:colOff>
      <xdr:row>106</xdr:row>
      <xdr:rowOff>144145</xdr:rowOff>
    </xdr:to>
    <xdr:sp macro="" textlink="">
      <xdr:nvSpPr>
        <xdr:cNvPr id="558" name="フローチャート: 判断 557">
          <a:extLst>
            <a:ext uri="{FF2B5EF4-FFF2-40B4-BE49-F238E27FC236}">
              <a16:creationId xmlns:a16="http://schemas.microsoft.com/office/drawing/2014/main" id="{00000000-0008-0000-0F00-00002E020000}"/>
            </a:ext>
          </a:extLst>
        </xdr:cNvPr>
        <xdr:cNvSpPr/>
      </xdr:nvSpPr>
      <xdr:spPr>
        <a:xfrm>
          <a:off x="22110700" y="1821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61595</xdr:rowOff>
    </xdr:from>
    <xdr:to>
      <xdr:col>112</xdr:col>
      <xdr:colOff>38100</xdr:colOff>
      <xdr:row>106</xdr:row>
      <xdr:rowOff>163195</xdr:rowOff>
    </xdr:to>
    <xdr:sp macro="" textlink="">
      <xdr:nvSpPr>
        <xdr:cNvPr id="559" name="フローチャート: 判断 558">
          <a:extLst>
            <a:ext uri="{FF2B5EF4-FFF2-40B4-BE49-F238E27FC236}">
              <a16:creationId xmlns:a16="http://schemas.microsoft.com/office/drawing/2014/main" id="{00000000-0008-0000-0F00-00002F020000}"/>
            </a:ext>
          </a:extLst>
        </xdr:cNvPr>
        <xdr:cNvSpPr/>
      </xdr:nvSpPr>
      <xdr:spPr>
        <a:xfrm>
          <a:off x="21272500" y="1823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154322</xdr:rowOff>
    </xdr:from>
    <xdr:ext cx="469744" cy="259045"/>
    <xdr:sp macro="" textlink="">
      <xdr:nvSpPr>
        <xdr:cNvPr id="560" name="n_1aveValue【庁舎】&#10;一人当たり面積">
          <a:extLst>
            <a:ext uri="{FF2B5EF4-FFF2-40B4-BE49-F238E27FC236}">
              <a16:creationId xmlns:a16="http://schemas.microsoft.com/office/drawing/2014/main" id="{00000000-0008-0000-0F00-000030020000}"/>
            </a:ext>
          </a:extLst>
        </xdr:cNvPr>
        <xdr:cNvSpPr txBox="1"/>
      </xdr:nvSpPr>
      <xdr:spPr>
        <a:xfrm>
          <a:off x="21075727" y="1832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52070</xdr:rowOff>
    </xdr:from>
    <xdr:to>
      <xdr:col>107</xdr:col>
      <xdr:colOff>101600</xdr:colOff>
      <xdr:row>106</xdr:row>
      <xdr:rowOff>153670</xdr:rowOff>
    </xdr:to>
    <xdr:sp macro="" textlink="">
      <xdr:nvSpPr>
        <xdr:cNvPr id="561" name="フローチャート: 判断 560">
          <a:extLst>
            <a:ext uri="{FF2B5EF4-FFF2-40B4-BE49-F238E27FC236}">
              <a16:creationId xmlns:a16="http://schemas.microsoft.com/office/drawing/2014/main" id="{00000000-0008-0000-0F00-000031020000}"/>
            </a:ext>
          </a:extLst>
        </xdr:cNvPr>
        <xdr:cNvSpPr/>
      </xdr:nvSpPr>
      <xdr:spPr>
        <a:xfrm>
          <a:off x="203835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106</xdr:row>
      <xdr:rowOff>144797</xdr:rowOff>
    </xdr:from>
    <xdr:ext cx="469744" cy="259045"/>
    <xdr:sp macro="" textlink="">
      <xdr:nvSpPr>
        <xdr:cNvPr id="562" name="n_2aveValue【庁舎】&#10;一人当たり面積">
          <a:extLst>
            <a:ext uri="{FF2B5EF4-FFF2-40B4-BE49-F238E27FC236}">
              <a16:creationId xmlns:a16="http://schemas.microsoft.com/office/drawing/2014/main" id="{00000000-0008-0000-0F00-000032020000}"/>
            </a:ext>
          </a:extLst>
        </xdr:cNvPr>
        <xdr:cNvSpPr txBox="1"/>
      </xdr:nvSpPr>
      <xdr:spPr>
        <a:xfrm>
          <a:off x="20199427" y="1831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106</xdr:row>
      <xdr:rowOff>69214</xdr:rowOff>
    </xdr:from>
    <xdr:to>
      <xdr:col>102</xdr:col>
      <xdr:colOff>165100</xdr:colOff>
      <xdr:row>106</xdr:row>
      <xdr:rowOff>170814</xdr:rowOff>
    </xdr:to>
    <xdr:sp macro="" textlink="">
      <xdr:nvSpPr>
        <xdr:cNvPr id="563" name="フローチャート: 判断 562">
          <a:extLst>
            <a:ext uri="{FF2B5EF4-FFF2-40B4-BE49-F238E27FC236}">
              <a16:creationId xmlns:a16="http://schemas.microsoft.com/office/drawing/2014/main" id="{00000000-0008-0000-0F00-000033020000}"/>
            </a:ext>
          </a:extLst>
        </xdr:cNvPr>
        <xdr:cNvSpPr/>
      </xdr:nvSpPr>
      <xdr:spPr>
        <a:xfrm>
          <a:off x="19494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106</xdr:row>
      <xdr:rowOff>161941</xdr:rowOff>
    </xdr:from>
    <xdr:ext cx="469744" cy="259045"/>
    <xdr:sp macro="" textlink="">
      <xdr:nvSpPr>
        <xdr:cNvPr id="564" name="n_3aveValue【庁舎】&#10;一人当たり面積">
          <a:extLst>
            <a:ext uri="{FF2B5EF4-FFF2-40B4-BE49-F238E27FC236}">
              <a16:creationId xmlns:a16="http://schemas.microsoft.com/office/drawing/2014/main" id="{00000000-0008-0000-0F00-000034020000}"/>
            </a:ext>
          </a:extLst>
        </xdr:cNvPr>
        <xdr:cNvSpPr txBox="1"/>
      </xdr:nvSpPr>
      <xdr:spPr>
        <a:xfrm>
          <a:off x="19310427" y="1833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67" name="テキスト ボックス 566">
          <a:extLst>
            <a:ext uri="{FF2B5EF4-FFF2-40B4-BE49-F238E27FC236}">
              <a16:creationId xmlns:a16="http://schemas.microsoft.com/office/drawing/2014/main" id="{00000000-0008-0000-0F00-000037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69" name="テキスト ボックス 568">
          <a:extLst>
            <a:ext uri="{FF2B5EF4-FFF2-40B4-BE49-F238E27FC236}">
              <a16:creationId xmlns:a16="http://schemas.microsoft.com/office/drawing/2014/main" id="{00000000-0008-0000-0F00-000039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42545</xdr:rowOff>
    </xdr:from>
    <xdr:to>
      <xdr:col>116</xdr:col>
      <xdr:colOff>114300</xdr:colOff>
      <xdr:row>106</xdr:row>
      <xdr:rowOff>144145</xdr:rowOff>
    </xdr:to>
    <xdr:sp macro="" textlink="">
      <xdr:nvSpPr>
        <xdr:cNvPr id="570" name="楕円 569">
          <a:extLst>
            <a:ext uri="{FF2B5EF4-FFF2-40B4-BE49-F238E27FC236}">
              <a16:creationId xmlns:a16="http://schemas.microsoft.com/office/drawing/2014/main" id="{00000000-0008-0000-0F00-00003A020000}"/>
            </a:ext>
          </a:extLst>
        </xdr:cNvPr>
        <xdr:cNvSpPr/>
      </xdr:nvSpPr>
      <xdr:spPr>
        <a:xfrm>
          <a:off x="22110700" y="1821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20972</xdr:rowOff>
    </xdr:from>
    <xdr:ext cx="469744" cy="259045"/>
    <xdr:sp macro="" textlink="">
      <xdr:nvSpPr>
        <xdr:cNvPr id="571" name="【庁舎】&#10;一人当たり面積該当値テキスト">
          <a:extLst>
            <a:ext uri="{FF2B5EF4-FFF2-40B4-BE49-F238E27FC236}">
              <a16:creationId xmlns:a16="http://schemas.microsoft.com/office/drawing/2014/main" id="{00000000-0008-0000-0F00-00003B020000}"/>
            </a:ext>
          </a:extLst>
        </xdr:cNvPr>
        <xdr:cNvSpPr txBox="1"/>
      </xdr:nvSpPr>
      <xdr:spPr>
        <a:xfrm>
          <a:off x="22199600" y="18194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42545</xdr:rowOff>
    </xdr:from>
    <xdr:to>
      <xdr:col>112</xdr:col>
      <xdr:colOff>38100</xdr:colOff>
      <xdr:row>106</xdr:row>
      <xdr:rowOff>144145</xdr:rowOff>
    </xdr:to>
    <xdr:sp macro="" textlink="">
      <xdr:nvSpPr>
        <xdr:cNvPr id="572" name="楕円 571">
          <a:extLst>
            <a:ext uri="{FF2B5EF4-FFF2-40B4-BE49-F238E27FC236}">
              <a16:creationId xmlns:a16="http://schemas.microsoft.com/office/drawing/2014/main" id="{00000000-0008-0000-0F00-00003C020000}"/>
            </a:ext>
          </a:extLst>
        </xdr:cNvPr>
        <xdr:cNvSpPr/>
      </xdr:nvSpPr>
      <xdr:spPr>
        <a:xfrm>
          <a:off x="21272500" y="1821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93345</xdr:rowOff>
    </xdr:from>
    <xdr:to>
      <xdr:col>116</xdr:col>
      <xdr:colOff>63500</xdr:colOff>
      <xdr:row>106</xdr:row>
      <xdr:rowOff>93345</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21323300" y="1826704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42545</xdr:rowOff>
    </xdr:from>
    <xdr:to>
      <xdr:col>107</xdr:col>
      <xdr:colOff>101600</xdr:colOff>
      <xdr:row>106</xdr:row>
      <xdr:rowOff>144145</xdr:rowOff>
    </xdr:to>
    <xdr:sp macro="" textlink="">
      <xdr:nvSpPr>
        <xdr:cNvPr id="574" name="楕円 573">
          <a:extLst>
            <a:ext uri="{FF2B5EF4-FFF2-40B4-BE49-F238E27FC236}">
              <a16:creationId xmlns:a16="http://schemas.microsoft.com/office/drawing/2014/main" id="{00000000-0008-0000-0F00-00003E020000}"/>
            </a:ext>
          </a:extLst>
        </xdr:cNvPr>
        <xdr:cNvSpPr/>
      </xdr:nvSpPr>
      <xdr:spPr>
        <a:xfrm>
          <a:off x="20383500" y="1821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93345</xdr:rowOff>
    </xdr:from>
    <xdr:to>
      <xdr:col>111</xdr:col>
      <xdr:colOff>177800</xdr:colOff>
      <xdr:row>106</xdr:row>
      <xdr:rowOff>93345</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20434300" y="182670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42545</xdr:rowOff>
    </xdr:from>
    <xdr:to>
      <xdr:col>102</xdr:col>
      <xdr:colOff>165100</xdr:colOff>
      <xdr:row>106</xdr:row>
      <xdr:rowOff>144145</xdr:rowOff>
    </xdr:to>
    <xdr:sp macro="" textlink="">
      <xdr:nvSpPr>
        <xdr:cNvPr id="576" name="楕円 575">
          <a:extLst>
            <a:ext uri="{FF2B5EF4-FFF2-40B4-BE49-F238E27FC236}">
              <a16:creationId xmlns:a16="http://schemas.microsoft.com/office/drawing/2014/main" id="{00000000-0008-0000-0F00-000040020000}"/>
            </a:ext>
          </a:extLst>
        </xdr:cNvPr>
        <xdr:cNvSpPr/>
      </xdr:nvSpPr>
      <xdr:spPr>
        <a:xfrm>
          <a:off x="19494500" y="1821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93345</xdr:rowOff>
    </xdr:from>
    <xdr:to>
      <xdr:col>107</xdr:col>
      <xdr:colOff>50800</xdr:colOff>
      <xdr:row>106</xdr:row>
      <xdr:rowOff>93345</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a:off x="19545300" y="182670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160672</xdr:rowOff>
    </xdr:from>
    <xdr:ext cx="469744" cy="259045"/>
    <xdr:sp macro="" textlink="">
      <xdr:nvSpPr>
        <xdr:cNvPr id="578" name="n_1mainValue【庁舎】&#10;一人当たり面積">
          <a:extLst>
            <a:ext uri="{FF2B5EF4-FFF2-40B4-BE49-F238E27FC236}">
              <a16:creationId xmlns:a16="http://schemas.microsoft.com/office/drawing/2014/main" id="{00000000-0008-0000-0F00-000042020000}"/>
            </a:ext>
          </a:extLst>
        </xdr:cNvPr>
        <xdr:cNvSpPr txBox="1"/>
      </xdr:nvSpPr>
      <xdr:spPr>
        <a:xfrm>
          <a:off x="21075727" y="1799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160672</xdr:rowOff>
    </xdr:from>
    <xdr:ext cx="469744" cy="259045"/>
    <xdr:sp macro="" textlink="">
      <xdr:nvSpPr>
        <xdr:cNvPr id="579" name="n_2mainValue【庁舎】&#10;一人当たり面積">
          <a:extLst>
            <a:ext uri="{FF2B5EF4-FFF2-40B4-BE49-F238E27FC236}">
              <a16:creationId xmlns:a16="http://schemas.microsoft.com/office/drawing/2014/main" id="{00000000-0008-0000-0F00-000043020000}"/>
            </a:ext>
          </a:extLst>
        </xdr:cNvPr>
        <xdr:cNvSpPr txBox="1"/>
      </xdr:nvSpPr>
      <xdr:spPr>
        <a:xfrm>
          <a:off x="20199427" y="1799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160672</xdr:rowOff>
    </xdr:from>
    <xdr:ext cx="469744" cy="259045"/>
    <xdr:sp macro="" textlink="">
      <xdr:nvSpPr>
        <xdr:cNvPr id="580" name="n_3mainValue【庁舎】&#10;一人当たり面積">
          <a:extLst>
            <a:ext uri="{FF2B5EF4-FFF2-40B4-BE49-F238E27FC236}">
              <a16:creationId xmlns:a16="http://schemas.microsoft.com/office/drawing/2014/main" id="{00000000-0008-0000-0F00-000044020000}"/>
            </a:ext>
          </a:extLst>
        </xdr:cNvPr>
        <xdr:cNvSpPr txBox="1"/>
      </xdr:nvSpPr>
      <xdr:spPr>
        <a:xfrm>
          <a:off x="19310427" y="1799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81" name="正方形/長方形 580">
          <a:extLst>
            <a:ext uri="{FF2B5EF4-FFF2-40B4-BE49-F238E27FC236}">
              <a16:creationId xmlns:a16="http://schemas.microsoft.com/office/drawing/2014/main" id="{00000000-0008-0000-0F00-000045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82" name="正方形/長方形 581">
          <a:extLst>
            <a:ext uri="{FF2B5EF4-FFF2-40B4-BE49-F238E27FC236}">
              <a16:creationId xmlns:a16="http://schemas.microsoft.com/office/drawing/2014/main" id="{00000000-0008-0000-0F00-000046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83" name="テキスト ボックス 582">
          <a:extLst>
            <a:ext uri="{FF2B5EF4-FFF2-40B4-BE49-F238E27FC236}">
              <a16:creationId xmlns:a16="http://schemas.microsoft.com/office/drawing/2014/main" id="{00000000-0008-0000-0F00-000047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保健センター、庁舎においては有形固定資産減価償却率が類似団体より高くなっている。当施設については早急な更新等の予定はなく、修繕等を行いながら住民サービスに支障がないよう管理に努めている。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23,642
23,522
24.99
8,700,756
8,374,379
317,263
5,039,722
6,531,528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町民税、固定資産税等の町税、地方消費税交付金等で増が見られたことにより、</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0.63</a:t>
          </a:r>
          <a:r>
            <a:rPr kumimoji="1" lang="ja-JP" altLang="en-US" sz="1300">
              <a:latin typeface="ＭＳ Ｐゴシック" panose="020B0600070205080204" pitchFamily="50" charset="-128"/>
              <a:ea typeface="ＭＳ Ｐゴシック" panose="020B0600070205080204" pitchFamily="50" charset="-128"/>
            </a:rPr>
            <a:t>となってはいるが、類似団体と比較して下回っていることから町税等の収入確保に努める。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45</xdr:row>
      <xdr:rowOff>127705</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261100"/>
          <a:ext cx="0" cy="15818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99782</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127705</xdr:rowOff>
    </xdr:from>
    <xdr:to>
      <xdr:col>24</xdr:col>
      <xdr:colOff>12700</xdr:colOff>
      <xdr:row>45</xdr:row>
      <xdr:rowOff>127705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4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42</xdr:row>
      <xdr:rowOff>159455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346950"/>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58155</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87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159455</xdr:rowOff>
    </xdr:from>
    <xdr:to>
      <xdr:col>19</xdr:col>
      <xdr:colOff>133350</xdr:colOff>
      <xdr:row>43</xdr:row>
      <xdr:rowOff>1411</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73603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55033</xdr:rowOff>
    </xdr:from>
    <xdr:to>
      <xdr:col>19</xdr:col>
      <xdr:colOff>184150</xdr:colOff>
      <xdr:row>42</xdr:row>
      <xdr:rowOff>156633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166810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24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1411</xdr:rowOff>
    </xdr:from>
    <xdr:to>
      <xdr:col>15</xdr:col>
      <xdr:colOff>82550</xdr:colOff>
      <xdr:row>43</xdr:row>
      <xdr:rowOff>1411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73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68439</xdr:rowOff>
    </xdr:from>
    <xdr:to>
      <xdr:col>15</xdr:col>
      <xdr:colOff>133350</xdr:colOff>
      <xdr:row>42</xdr:row>
      <xdr:rowOff>170039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8766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38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1411</xdr:rowOff>
    </xdr:from>
    <xdr:to>
      <xdr:col>11</xdr:col>
      <xdr:colOff>31750</xdr:colOff>
      <xdr:row>43</xdr:row>
      <xdr:rowOff>28222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73737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55033</xdr:rowOff>
    </xdr:from>
    <xdr:to>
      <xdr:col>11</xdr:col>
      <xdr:colOff>82550</xdr:colOff>
      <xdr:row>42</xdr:row>
      <xdr:rowOff>156633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166810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35577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108655</xdr:rowOff>
    </xdr:from>
    <xdr:to>
      <xdr:col>19</xdr:col>
      <xdr:colOff>184150</xdr:colOff>
      <xdr:row>43</xdr:row>
      <xdr:rowOff>38805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23582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95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122061</xdr:rowOff>
    </xdr:from>
    <xdr:to>
      <xdr:col>15</xdr:col>
      <xdr:colOff>133350</xdr:colOff>
      <xdr:row>43</xdr:row>
      <xdr:rowOff>52211</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36988</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122061</xdr:rowOff>
    </xdr:from>
    <xdr:to>
      <xdr:col>11</xdr:col>
      <xdr:colOff>82550</xdr:colOff>
      <xdr:row>43</xdr:row>
      <xdr:rowOff>52211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36988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148872</xdr:rowOff>
    </xdr:from>
    <xdr:to>
      <xdr:col>7</xdr:col>
      <xdr:colOff>31750</xdr:colOff>
      <xdr:row>43</xdr:row>
      <xdr:rowOff>79022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63799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43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ポイント増となった要因としては、物件費で町の観光資源である一目千本桜の保護委託料で</a:t>
          </a:r>
          <a:r>
            <a:rPr kumimoji="1" lang="en-US" altLang="ja-JP" sz="1300">
              <a:latin typeface="ＭＳ Ｐゴシック" panose="020B0600070205080204" pitchFamily="50" charset="-128"/>
              <a:ea typeface="ＭＳ Ｐゴシック" panose="020B0600070205080204" pitchFamily="50" charset="-128"/>
            </a:rPr>
            <a:t>18,000</a:t>
          </a:r>
          <a:r>
            <a:rPr kumimoji="1" lang="ja-JP" altLang="en-US" sz="1300">
              <a:latin typeface="ＭＳ Ｐゴシック" panose="020B0600070205080204" pitchFamily="50" charset="-128"/>
              <a:ea typeface="ＭＳ Ｐゴシック" panose="020B0600070205080204" pitchFamily="50" charset="-128"/>
            </a:rPr>
            <a:t>千円等、扶助費において民間保育所への地域型保育給付費、施設型保育給付費で</a:t>
          </a:r>
          <a:r>
            <a:rPr kumimoji="1" lang="en-US" altLang="ja-JP" sz="1300">
              <a:latin typeface="ＭＳ Ｐゴシック" panose="020B0600070205080204" pitchFamily="50" charset="-128"/>
              <a:ea typeface="ＭＳ Ｐゴシック" panose="020B0600070205080204" pitchFamily="50" charset="-128"/>
            </a:rPr>
            <a:t>54,000</a:t>
          </a:r>
          <a:r>
            <a:rPr kumimoji="1" lang="ja-JP" altLang="en-US" sz="1300">
              <a:latin typeface="ＭＳ Ｐゴシック" panose="020B0600070205080204" pitchFamily="50" charset="-128"/>
              <a:ea typeface="ＭＳ Ｐゴシック" panose="020B0600070205080204" pitchFamily="50" charset="-128"/>
            </a:rPr>
            <a:t>千円の増が主な要因となっている。今後とも財政構造の硬直化が強まらないよう町税等の自主財源の確保と重点的な事業を絞って効果的な財政運営に努める。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96838</xdr:rowOff>
    </xdr:from>
    <xdr:to>
      <xdr:col>23</xdr:col>
      <xdr:colOff>133350</xdr:colOff>
      <xdr:row>67</xdr:row>
      <xdr:rowOff>13653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40938"/>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157180</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2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13653</xdr:rowOff>
    </xdr:from>
    <xdr:to>
      <xdr:col>24</xdr:col>
      <xdr:colOff>12700</xdr:colOff>
      <xdr:row>67</xdr:row>
      <xdr:rowOff>13653</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11765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78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96838</xdr:rowOff>
    </xdr:from>
    <xdr:to>
      <xdr:col>24</xdr:col>
      <xdr:colOff>12700</xdr:colOff>
      <xdr:row>58</xdr:row>
      <xdr:rowOff>96838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4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165100</xdr:rowOff>
    </xdr:from>
    <xdr:to>
      <xdr:col>23</xdr:col>
      <xdr:colOff>133350</xdr:colOff>
      <xdr:row>63</xdr:row>
      <xdr:rowOff>78105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795000"/>
          <a:ext cx="8382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25734</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55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9207</xdr:rowOff>
    </xdr:from>
    <xdr:to>
      <xdr:col>23</xdr:col>
      <xdr:colOff>184150</xdr:colOff>
      <xdr:row>63</xdr:row>
      <xdr:rowOff>110807</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68580</xdr:rowOff>
    </xdr:from>
    <xdr:to>
      <xdr:col>19</xdr:col>
      <xdr:colOff>133350</xdr:colOff>
      <xdr:row>62</xdr:row>
      <xdr:rowOff>165100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69848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156528</xdr:rowOff>
    </xdr:from>
    <xdr:to>
      <xdr:col>19</xdr:col>
      <xdr:colOff>184150</xdr:colOff>
      <xdr:row>63</xdr:row>
      <xdr:rowOff>86678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7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71455</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872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50482</xdr:rowOff>
    </xdr:from>
    <xdr:to>
      <xdr:col>15</xdr:col>
      <xdr:colOff>82550</xdr:colOff>
      <xdr:row>62</xdr:row>
      <xdr:rowOff>68580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680382"/>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156528</xdr:rowOff>
    </xdr:from>
    <xdr:to>
      <xdr:col>15</xdr:col>
      <xdr:colOff>133350</xdr:colOff>
      <xdr:row>63</xdr:row>
      <xdr:rowOff>86678</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71455</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87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50482</xdr:rowOff>
    </xdr:from>
    <xdr:to>
      <xdr:col>11</xdr:col>
      <xdr:colOff>31750</xdr:colOff>
      <xdr:row>63</xdr:row>
      <xdr:rowOff>150495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680382"/>
          <a:ext cx="889000" cy="27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116840</xdr:rowOff>
    </xdr:from>
    <xdr:to>
      <xdr:col>11</xdr:col>
      <xdr:colOff>82550</xdr:colOff>
      <xdr:row>62</xdr:row>
      <xdr:rowOff>46990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57167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17780</xdr:rowOff>
    </xdr:from>
    <xdr:to>
      <xdr:col>7</xdr:col>
      <xdr:colOff>31750</xdr:colOff>
      <xdr:row>62</xdr:row>
      <xdr:rowOff>119380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129557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27305</xdr:rowOff>
    </xdr:from>
    <xdr:to>
      <xdr:col>23</xdr:col>
      <xdr:colOff>184150</xdr:colOff>
      <xdr:row>63</xdr:row>
      <xdr:rowOff>128905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170832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800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114300</xdr:rowOff>
    </xdr:from>
    <xdr:to>
      <xdr:col>19</xdr:col>
      <xdr:colOff>184150</xdr:colOff>
      <xdr:row>63</xdr:row>
      <xdr:rowOff>44450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54627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51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17780</xdr:rowOff>
    </xdr:from>
    <xdr:to>
      <xdr:col>15</xdr:col>
      <xdr:colOff>133350</xdr:colOff>
      <xdr:row>62</xdr:row>
      <xdr:rowOff>119380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129557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171132</xdr:rowOff>
    </xdr:from>
    <xdr:to>
      <xdr:col>11</xdr:col>
      <xdr:colOff>82550</xdr:colOff>
      <xdr:row>62</xdr:row>
      <xdr:rowOff>101282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2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86059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715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99695</xdr:rowOff>
    </xdr:from>
    <xdr:to>
      <xdr:col>7</xdr:col>
      <xdr:colOff>31750</xdr:colOff>
      <xdr:row>64</xdr:row>
      <xdr:rowOff>29845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14622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98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[111,935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定員適正化計画に基づく職員数の管理及び定年退職者の増が削減の要因となっている。物件費においては施設の管理の他、システム運用の委託料等により前年度より増となっている。今後、公共施設等総合管理計画に合わせた施設の再配置等を検討していく。</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121589</xdr:rowOff>
    </xdr:from>
    <xdr:to>
      <xdr:col>23</xdr:col>
      <xdr:colOff>133350</xdr:colOff>
      <xdr:row>89</xdr:row>
      <xdr:rowOff>19084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666139"/>
          <a:ext cx="0" cy="1611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162611</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50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19084</xdr:rowOff>
    </xdr:from>
    <xdr:to>
      <xdr:col>24</xdr:col>
      <xdr:colOff>12700</xdr:colOff>
      <xdr:row>89</xdr:row>
      <xdr:rowOff>19084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7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36516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09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121589</xdr:rowOff>
    </xdr:from>
    <xdr:to>
      <xdr:col>24</xdr:col>
      <xdr:colOff>12700</xdr:colOff>
      <xdr:row>79</xdr:row>
      <xdr:rowOff>121589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66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54009</xdr:rowOff>
    </xdr:from>
    <xdr:to>
      <xdr:col>23</xdr:col>
      <xdr:colOff>133350</xdr:colOff>
      <xdr:row>80</xdr:row>
      <xdr:rowOff>68356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770009"/>
          <a:ext cx="838200" cy="1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53133</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7691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38294</xdr:rowOff>
    </xdr:from>
    <xdr:to>
      <xdr:col>23</xdr:col>
      <xdr:colOff>184150</xdr:colOff>
      <xdr:row>80</xdr:row>
      <xdr:rowOff>139894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754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48400</xdr:rowOff>
    </xdr:from>
    <xdr:to>
      <xdr:col>19</xdr:col>
      <xdr:colOff>133350</xdr:colOff>
      <xdr:row>80</xdr:row>
      <xdr:rowOff>54009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3764400"/>
          <a:ext cx="889000" cy="5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24692</xdr:rowOff>
    </xdr:from>
    <xdr:to>
      <xdr:col>19</xdr:col>
      <xdr:colOff>184150</xdr:colOff>
      <xdr:row>80</xdr:row>
      <xdr:rowOff>126292</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740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111069</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827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47752</xdr:rowOff>
    </xdr:from>
    <xdr:to>
      <xdr:col>15</xdr:col>
      <xdr:colOff>82550</xdr:colOff>
      <xdr:row>80</xdr:row>
      <xdr:rowOff>48400</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763752"/>
          <a:ext cx="8890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23340</xdr:rowOff>
    </xdr:from>
    <xdr:to>
      <xdr:col>15</xdr:col>
      <xdr:colOff>133350</xdr:colOff>
      <xdr:row>80</xdr:row>
      <xdr:rowOff>124940</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73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109717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82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47752</xdr:rowOff>
    </xdr:from>
    <xdr:to>
      <xdr:col>11</xdr:col>
      <xdr:colOff>31750</xdr:colOff>
      <xdr:row>80</xdr:row>
      <xdr:rowOff>54006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3763752"/>
          <a:ext cx="889000" cy="6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5959</xdr:rowOff>
    </xdr:from>
    <xdr:to>
      <xdr:col>11</xdr:col>
      <xdr:colOff>82550</xdr:colOff>
      <xdr:row>80</xdr:row>
      <xdr:rowOff>107559</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721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92336</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08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21337</xdr:rowOff>
    </xdr:from>
    <xdr:to>
      <xdr:col>7</xdr:col>
      <xdr:colOff>31750</xdr:colOff>
      <xdr:row>80</xdr:row>
      <xdr:rowOff>122937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3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107714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23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17556</xdr:rowOff>
    </xdr:from>
    <xdr:to>
      <xdr:col>23</xdr:col>
      <xdr:colOff>184150</xdr:colOff>
      <xdr:row>80</xdr:row>
      <xdr:rowOff>119156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73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110283</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654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3209</xdr:rowOff>
    </xdr:from>
    <xdr:to>
      <xdr:col>19</xdr:col>
      <xdr:colOff>184150</xdr:colOff>
      <xdr:row>80</xdr:row>
      <xdr:rowOff>104809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1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114986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488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79</xdr:row>
      <xdr:rowOff>169050</xdr:rowOff>
    </xdr:from>
    <xdr:to>
      <xdr:col>15</xdr:col>
      <xdr:colOff>133350</xdr:colOff>
      <xdr:row>80</xdr:row>
      <xdr:rowOff>99200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71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109377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48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79</xdr:row>
      <xdr:rowOff>168402</xdr:rowOff>
    </xdr:from>
    <xdr:to>
      <xdr:col>11</xdr:col>
      <xdr:colOff>82550</xdr:colOff>
      <xdr:row>80</xdr:row>
      <xdr:rowOff>98552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1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108729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48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3206</xdr:rowOff>
    </xdr:from>
    <xdr:to>
      <xdr:col>7</xdr:col>
      <xdr:colOff>31750</xdr:colOff>
      <xdr:row>80</xdr:row>
      <xdr:rowOff>104806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1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114983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488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類似団体の平均を下回っている。今後も定年によるまとまった人数の退職が集中する時期が続くことから、減少傾向は続くと考えられる。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60678</xdr:rowOff>
    </xdr:from>
    <xdr:to>
      <xdr:col>81</xdr:col>
      <xdr:colOff>44450</xdr:colOff>
      <xdr:row>90</xdr:row>
      <xdr:rowOff>32455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8128"/>
          <a:ext cx="0" cy="15148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4532</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3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32455</xdr:rowOff>
    </xdr:from>
    <xdr:to>
      <xdr:col>81</xdr:col>
      <xdr:colOff>133350</xdr:colOff>
      <xdr:row>90</xdr:row>
      <xdr:rowOff>32455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6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147055</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60678</xdr:rowOff>
    </xdr:from>
    <xdr:to>
      <xdr:col>81</xdr:col>
      <xdr:colOff>133350</xdr:colOff>
      <xdr:row>81</xdr:row>
      <xdr:rowOff>60678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2116</xdr:rowOff>
    </xdr:from>
    <xdr:to>
      <xdr:col>81</xdr:col>
      <xdr:colOff>44450</xdr:colOff>
      <xdr:row>84</xdr:row>
      <xdr:rowOff>136172</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403916"/>
          <a:ext cx="838200" cy="13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113893</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871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109361</xdr:rowOff>
    </xdr:from>
    <xdr:to>
      <xdr:col>77</xdr:col>
      <xdr:colOff>44450</xdr:colOff>
      <xdr:row>84</xdr:row>
      <xdr:rowOff>136172</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5111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155222</xdr:rowOff>
    </xdr:from>
    <xdr:to>
      <xdr:col>77</xdr:col>
      <xdr:colOff>95250</xdr:colOff>
      <xdr:row>86</xdr:row>
      <xdr:rowOff>85372</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70149</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814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109361</xdr:rowOff>
    </xdr:from>
    <xdr:to>
      <xdr:col>72</xdr:col>
      <xdr:colOff>203200</xdr:colOff>
      <xdr:row>84</xdr:row>
      <xdr:rowOff>122766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511161"/>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155222</xdr:rowOff>
    </xdr:from>
    <xdr:to>
      <xdr:col>73</xdr:col>
      <xdr:colOff>44450</xdr:colOff>
      <xdr:row>86</xdr:row>
      <xdr:rowOff>85372</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70149</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81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95955</xdr:rowOff>
    </xdr:from>
    <xdr:to>
      <xdr:col>68</xdr:col>
      <xdr:colOff>152400</xdr:colOff>
      <xdr:row>84</xdr:row>
      <xdr:rowOff>122766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497755"/>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141816</xdr:rowOff>
    </xdr:from>
    <xdr:to>
      <xdr:col>68</xdr:col>
      <xdr:colOff>203200</xdr:colOff>
      <xdr:row>86</xdr:row>
      <xdr:rowOff>71966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56743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88195</xdr:rowOff>
    </xdr:from>
    <xdr:to>
      <xdr:col>64</xdr:col>
      <xdr:colOff>152400</xdr:colOff>
      <xdr:row>86</xdr:row>
      <xdr:rowOff>18345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3122</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74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139293</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19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85372</xdr:rowOff>
    </xdr:from>
    <xdr:to>
      <xdr:col>77</xdr:col>
      <xdr:colOff>95250</xdr:colOff>
      <xdr:row>85</xdr:row>
      <xdr:rowOff>15522</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25699</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256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58561</xdr:rowOff>
    </xdr:from>
    <xdr:to>
      <xdr:col>73</xdr:col>
      <xdr:colOff>44450</xdr:colOff>
      <xdr:row>84</xdr:row>
      <xdr:rowOff>160161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46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170338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22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71966</xdr:rowOff>
    </xdr:from>
    <xdr:to>
      <xdr:col>68</xdr:col>
      <xdr:colOff>203200</xdr:colOff>
      <xdr:row>85</xdr:row>
      <xdr:rowOff>2116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12293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45155</xdr:rowOff>
    </xdr:from>
    <xdr:to>
      <xdr:col>64</xdr:col>
      <xdr:colOff>152400</xdr:colOff>
      <xdr:row>84</xdr:row>
      <xdr:rowOff>146755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44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156932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21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人口千人当たりの職員数は類似団体の平均を上回っているが、退職人員に対しての新規採用人員も少ない状況である。今後も定員適正化計画に基づき職員数の適正管理を行っていく。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2903</xdr:rowOff>
    </xdr:from>
    <xdr:to>
      <xdr:col>81</xdr:col>
      <xdr:colOff>44450</xdr:colOff>
      <xdr:row>67</xdr:row>
      <xdr:rowOff>164465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947003"/>
          <a:ext cx="0" cy="17046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136542</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2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164465</xdr:rowOff>
    </xdr:from>
    <xdr:to>
      <xdr:col>81</xdr:col>
      <xdr:colOff>133350</xdr:colOff>
      <xdr:row>67</xdr:row>
      <xdr:rowOff>164465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5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89280</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690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2903</xdr:rowOff>
    </xdr:from>
    <xdr:to>
      <xdr:col>81</xdr:col>
      <xdr:colOff>133350</xdr:colOff>
      <xdr:row>58</xdr:row>
      <xdr:rowOff>2903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947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22860</xdr:rowOff>
    </xdr:from>
    <xdr:to>
      <xdr:col>81</xdr:col>
      <xdr:colOff>44450</xdr:colOff>
      <xdr:row>61</xdr:row>
      <xdr:rowOff>40096</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481310"/>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44558</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1601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28031</xdr:rowOff>
    </xdr:from>
    <xdr:to>
      <xdr:col>81</xdr:col>
      <xdr:colOff>95250</xdr:colOff>
      <xdr:row>60</xdr:row>
      <xdr:rowOff>129631</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315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152944</xdr:rowOff>
    </xdr:from>
    <xdr:to>
      <xdr:col>77</xdr:col>
      <xdr:colOff>44450</xdr:colOff>
      <xdr:row>61</xdr:row>
      <xdr:rowOff>22860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39944"/>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17690</xdr:rowOff>
    </xdr:from>
    <xdr:to>
      <xdr:col>77</xdr:col>
      <xdr:colOff>95250</xdr:colOff>
      <xdr:row>60</xdr:row>
      <xdr:rowOff>119290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30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129467</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073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149497</xdr:rowOff>
    </xdr:from>
    <xdr:to>
      <xdr:col>72</xdr:col>
      <xdr:colOff>203200</xdr:colOff>
      <xdr:row>60</xdr:row>
      <xdr:rowOff>152944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3649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12519</xdr:rowOff>
    </xdr:from>
    <xdr:to>
      <xdr:col>73</xdr:col>
      <xdr:colOff>44450</xdr:colOff>
      <xdr:row>60</xdr:row>
      <xdr:rowOff>114119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299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124296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068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123644</xdr:rowOff>
    </xdr:from>
    <xdr:to>
      <xdr:col>68</xdr:col>
      <xdr:colOff>152400</xdr:colOff>
      <xdr:row>60</xdr:row>
      <xdr:rowOff>149497</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10644"/>
          <a:ext cx="889000" cy="2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158115</xdr:rowOff>
    </xdr:from>
    <xdr:to>
      <xdr:col>68</xdr:col>
      <xdr:colOff>203200</xdr:colOff>
      <xdr:row>60</xdr:row>
      <xdr:rowOff>88265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27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98442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65949</xdr:rowOff>
    </xdr:from>
    <xdr:to>
      <xdr:col>64</xdr:col>
      <xdr:colOff>152400</xdr:colOff>
      <xdr:row>60</xdr:row>
      <xdr:rowOff>167549</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35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6276</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21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160746</xdr:rowOff>
    </xdr:from>
    <xdr:to>
      <xdr:col>81</xdr:col>
      <xdr:colOff>95250</xdr:colOff>
      <xdr:row>61</xdr:row>
      <xdr:rowOff>90896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4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132823</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419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143510</xdr:rowOff>
    </xdr:from>
    <xdr:to>
      <xdr:col>77</xdr:col>
      <xdr:colOff>95250</xdr:colOff>
      <xdr:row>61</xdr:row>
      <xdr:rowOff>73660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58437</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516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102144</xdr:rowOff>
    </xdr:from>
    <xdr:to>
      <xdr:col>73</xdr:col>
      <xdr:colOff>44450</xdr:colOff>
      <xdr:row>61</xdr:row>
      <xdr:rowOff>32294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8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17071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475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98697</xdr:rowOff>
    </xdr:from>
    <xdr:to>
      <xdr:col>68</xdr:col>
      <xdr:colOff>203200</xdr:colOff>
      <xdr:row>61</xdr:row>
      <xdr:rowOff>28847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8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13624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72844</xdr:rowOff>
    </xdr:from>
    <xdr:to>
      <xdr:col>64</xdr:col>
      <xdr:colOff>152400</xdr:colOff>
      <xdr:row>61</xdr:row>
      <xdr:rowOff>2994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5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159221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44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実質公債費比率は地方債償還元利償還金、それに充てる特定財源、都市計画税、標準税収入額等も前年度と同規模であったことから同数値となっている。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44</xdr:row>
      <xdr:rowOff>78232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116320"/>
          <a:ext cx="0" cy="15057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50309</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59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78232</xdr:rowOff>
    </xdr:from>
    <xdr:to>
      <xdr:col>81</xdr:col>
      <xdr:colOff>133350</xdr:colOff>
      <xdr:row>44</xdr:row>
      <xdr:rowOff>78232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622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35</xdr:row>
      <xdr:rowOff>163830</xdr:rowOff>
    </xdr:from>
    <xdr:to>
      <xdr:col>81</xdr:col>
      <xdr:colOff>44450</xdr:colOff>
      <xdr:row>35</xdr:row>
      <xdr:rowOff>163830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179800" y="61645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152163</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838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8636</xdr:rowOff>
    </xdr:from>
    <xdr:to>
      <xdr:col>81</xdr:col>
      <xdr:colOff>95250</xdr:colOff>
      <xdr:row>40</xdr:row>
      <xdr:rowOff>110236</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35</xdr:row>
      <xdr:rowOff>163830</xdr:rowOff>
    </xdr:from>
    <xdr:to>
      <xdr:col>77</xdr:col>
      <xdr:colOff>44450</xdr:colOff>
      <xdr:row>36</xdr:row>
      <xdr:rowOff>30988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290800" y="616458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8636</xdr:rowOff>
    </xdr:from>
    <xdr:to>
      <xdr:col>77</xdr:col>
      <xdr:colOff>95250</xdr:colOff>
      <xdr:row>40</xdr:row>
      <xdr:rowOff>110236</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95013</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953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30988</xdr:rowOff>
    </xdr:from>
    <xdr:to>
      <xdr:col>72</xdr:col>
      <xdr:colOff>203200</xdr:colOff>
      <xdr:row>36</xdr:row>
      <xdr:rowOff>156464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6203188"/>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8636</xdr:rowOff>
    </xdr:from>
    <xdr:to>
      <xdr:col>73</xdr:col>
      <xdr:colOff>44450</xdr:colOff>
      <xdr:row>40</xdr:row>
      <xdr:rowOff>110236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95013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95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156464</xdr:rowOff>
    </xdr:from>
    <xdr:to>
      <xdr:col>68</xdr:col>
      <xdr:colOff>152400</xdr:colOff>
      <xdr:row>37</xdr:row>
      <xdr:rowOff>91186</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512800" y="6328664"/>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8636</xdr:rowOff>
    </xdr:from>
    <xdr:to>
      <xdr:col>68</xdr:col>
      <xdr:colOff>203200</xdr:colOff>
      <xdr:row>40</xdr:row>
      <xdr:rowOff>110236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95013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95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95504</xdr:rowOff>
    </xdr:from>
    <xdr:to>
      <xdr:col>64</xdr:col>
      <xdr:colOff>152400</xdr:colOff>
      <xdr:row>41</xdr:row>
      <xdr:rowOff>25654</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10431</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703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35</xdr:row>
      <xdr:rowOff>113030</xdr:rowOff>
    </xdr:from>
    <xdr:to>
      <xdr:col>81</xdr:col>
      <xdr:colOff>95250</xdr:colOff>
      <xdr:row>36</xdr:row>
      <xdr:rowOff>43180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34307</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03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35</xdr:row>
      <xdr:rowOff>113030</xdr:rowOff>
    </xdr:from>
    <xdr:to>
      <xdr:col>77</xdr:col>
      <xdr:colOff>95250</xdr:colOff>
      <xdr:row>36</xdr:row>
      <xdr:rowOff>43180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53357</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5882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151638</xdr:rowOff>
    </xdr:from>
    <xdr:to>
      <xdr:col>73</xdr:col>
      <xdr:colOff>44450</xdr:colOff>
      <xdr:row>36</xdr:row>
      <xdr:rowOff>81788</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91965</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105664</xdr:rowOff>
    </xdr:from>
    <xdr:to>
      <xdr:col>68</xdr:col>
      <xdr:colOff>203200</xdr:colOff>
      <xdr:row>37</xdr:row>
      <xdr:rowOff>35814</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627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45991</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046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40386</xdr:rowOff>
    </xdr:from>
    <xdr:to>
      <xdr:col>64</xdr:col>
      <xdr:colOff>152400</xdr:colOff>
      <xdr:row>37</xdr:row>
      <xdr:rowOff>141986</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638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152163</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15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学校給食センター整備事業、中央公民館複合化事業等により地方債現在残高が</a:t>
          </a:r>
          <a:r>
            <a:rPr kumimoji="1" lang="en-US" altLang="ja-JP" sz="1300">
              <a:latin typeface="ＭＳ Ｐゴシック" panose="020B0600070205080204" pitchFamily="50" charset="-128"/>
              <a:ea typeface="ＭＳ Ｐゴシック" panose="020B0600070205080204" pitchFamily="50" charset="-128"/>
            </a:rPr>
            <a:t>613,000</a:t>
          </a:r>
          <a:r>
            <a:rPr kumimoji="1" lang="ja-JP" altLang="en-US" sz="1300">
              <a:latin typeface="ＭＳ Ｐゴシック" panose="020B0600070205080204" pitchFamily="50" charset="-128"/>
              <a:ea typeface="ＭＳ Ｐゴシック" panose="020B0600070205080204" pitchFamily="50" charset="-128"/>
            </a:rPr>
            <a:t>千円の増、下水道事業会計において準元金償還金の増により繰入見込額が増、みやぎ県南中核病院企業団分の連結実質赤字当町負担見込額の</a:t>
          </a:r>
          <a:r>
            <a:rPr kumimoji="1" lang="en-US" altLang="ja-JP" sz="1300">
              <a:latin typeface="ＭＳ Ｐゴシック" panose="020B0600070205080204" pitchFamily="50" charset="-128"/>
              <a:ea typeface="ＭＳ Ｐゴシック" panose="020B0600070205080204" pitchFamily="50" charset="-128"/>
            </a:rPr>
            <a:t>48,000</a:t>
          </a:r>
          <a:r>
            <a:rPr kumimoji="1" lang="ja-JP" altLang="en-US" sz="1300">
              <a:latin typeface="ＭＳ Ｐゴシック" panose="020B0600070205080204" pitchFamily="50" charset="-128"/>
              <a:ea typeface="ＭＳ Ｐゴシック" panose="020B0600070205080204" pitchFamily="50" charset="-128"/>
            </a:rPr>
            <a:t>千円の増が将来負担比率の増につながった要因と考えられる。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17840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4765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161367</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76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17840</xdr:rowOff>
    </xdr:from>
    <xdr:to>
      <xdr:col>81</xdr:col>
      <xdr:colOff>133350</xdr:colOff>
      <xdr:row>22</xdr:row>
      <xdr:rowOff>17840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78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90110</xdr:rowOff>
    </xdr:from>
    <xdr:to>
      <xdr:col>81</xdr:col>
      <xdr:colOff>44450</xdr:colOff>
      <xdr:row>15</xdr:row>
      <xdr:rowOff>114905</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179800" y="2318960"/>
          <a:ext cx="838200" cy="36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88917</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3177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72390</xdr:rowOff>
    </xdr:from>
    <xdr:to>
      <xdr:col>81</xdr:col>
      <xdr:colOff>95250</xdr:colOff>
      <xdr:row>15</xdr:row>
      <xdr:rowOff>2540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47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94222</xdr:rowOff>
    </xdr:from>
    <xdr:to>
      <xdr:col>77</xdr:col>
      <xdr:colOff>95250</xdr:colOff>
      <xdr:row>15</xdr:row>
      <xdr:rowOff>24372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9149</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580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79526</xdr:rowOff>
    </xdr:from>
    <xdr:to>
      <xdr:col>68</xdr:col>
      <xdr:colOff>152400</xdr:colOff>
      <xdr:row>14</xdr:row>
      <xdr:rowOff>135829</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512800" y="2479826"/>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103414</xdr:rowOff>
    </xdr:from>
    <xdr:to>
      <xdr:col>73</xdr:col>
      <xdr:colOff>44450</xdr:colOff>
      <xdr:row>15</xdr:row>
      <xdr:rowOff>33564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43741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7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11490</xdr:rowOff>
    </xdr:from>
    <xdr:to>
      <xdr:col>68</xdr:col>
      <xdr:colOff>203200</xdr:colOff>
      <xdr:row>14</xdr:row>
      <xdr:rowOff>113090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41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123267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180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95371</xdr:rowOff>
    </xdr:from>
    <xdr:to>
      <xdr:col>64</xdr:col>
      <xdr:colOff>152400</xdr:colOff>
      <xdr:row>15</xdr:row>
      <xdr:rowOff>25521</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4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10298</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582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64105</xdr:rowOff>
    </xdr:from>
    <xdr:to>
      <xdr:col>81</xdr:col>
      <xdr:colOff>95250</xdr:colOff>
      <xdr:row>15</xdr:row>
      <xdr:rowOff>165705</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967200" y="263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36182</xdr:rowOff>
    </xdr:from>
    <xdr:ext cx="762000" cy="259045"/>
    <xdr:sp macro="" textlink="">
      <xdr:nvSpPr>
        <xdr:cNvPr id="462" name="将来負担の状況該当値テキスト">
          <a:extLst>
            <a:ext uri="{FF2B5EF4-FFF2-40B4-BE49-F238E27FC236}">
              <a16:creationId xmlns:a16="http://schemas.microsoft.com/office/drawing/2014/main" id="{00000000-0008-0000-0300-0000CE010000}"/>
            </a:ext>
          </a:extLst>
        </xdr:cNvPr>
        <xdr:cNvSpPr txBox="1"/>
      </xdr:nvSpPr>
      <xdr:spPr>
        <a:xfrm>
          <a:off x="17106900" y="2607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39310</xdr:rowOff>
    </xdr:from>
    <xdr:to>
      <xdr:col>77</xdr:col>
      <xdr:colOff>95250</xdr:colOff>
      <xdr:row>13</xdr:row>
      <xdr:rowOff>140910</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129000" y="226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151087</xdr:rowOff>
    </xdr:from>
    <xdr:ext cx="7366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798800" y="2037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28726</xdr:rowOff>
    </xdr:from>
    <xdr:to>
      <xdr:col>68</xdr:col>
      <xdr:colOff>203200</xdr:colOff>
      <xdr:row>14</xdr:row>
      <xdr:rowOff>130326</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242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115103</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2515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85029</xdr:rowOff>
    </xdr:from>
    <xdr:to>
      <xdr:col>64</xdr:col>
      <xdr:colOff>152400</xdr:colOff>
      <xdr:row>15</xdr:row>
      <xdr:rowOff>15179</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248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25356</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225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23,642
23,522
24.99
8,700,756
8,374,379
317,263
5,039,722
6,531,528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人件費については、定年退職者が多い時期が続いたため減少傾向では続いてきた。引き続き定員適正化計画に基づく職員数の管理に努めていく。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145288</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74588"/>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60215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1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145288</xdr:rowOff>
    </xdr:from>
    <xdr:to>
      <xdr:col>24</xdr:col>
      <xdr:colOff>114300</xdr:colOff>
      <xdr:row>34</xdr:row>
      <xdr:rowOff>145288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7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42418</xdr:rowOff>
    </xdr:from>
    <xdr:to>
      <xdr:col>24</xdr:col>
      <xdr:colOff>25400</xdr:colOff>
      <xdr:row>37</xdr:row>
      <xdr:rowOff>83566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38606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106443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07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89916</xdr:rowOff>
    </xdr:from>
    <xdr:to>
      <xdr:col>24</xdr:col>
      <xdr:colOff>76200</xdr:colOff>
      <xdr:row>37</xdr:row>
      <xdr:rowOff>20066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83566</xdr:rowOff>
    </xdr:from>
    <xdr:to>
      <xdr:col>19</xdr:col>
      <xdr:colOff>187325</xdr:colOff>
      <xdr:row>37</xdr:row>
      <xdr:rowOff>92710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272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85344</xdr:rowOff>
    </xdr:from>
    <xdr:to>
      <xdr:col>20</xdr:col>
      <xdr:colOff>38100</xdr:colOff>
      <xdr:row>37</xdr:row>
      <xdr:rowOff>15494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25671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92710</xdr:rowOff>
    </xdr:from>
    <xdr:to>
      <xdr:col>15</xdr:col>
      <xdr:colOff>98425</xdr:colOff>
      <xdr:row>37</xdr:row>
      <xdr:rowOff>110998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3636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110998</xdr:rowOff>
    </xdr:from>
    <xdr:to>
      <xdr:col>11</xdr:col>
      <xdr:colOff>9525</xdr:colOff>
      <xdr:row>38</xdr:row>
      <xdr:rowOff>3556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5464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163068</xdr:rowOff>
    </xdr:from>
    <xdr:to>
      <xdr:col>24</xdr:col>
      <xdr:colOff>76200</xdr:colOff>
      <xdr:row>37</xdr:row>
      <xdr:rowOff>93218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135145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32766</xdr:rowOff>
    </xdr:from>
    <xdr:to>
      <xdr:col>20</xdr:col>
      <xdr:colOff>38100</xdr:colOff>
      <xdr:row>37</xdr:row>
      <xdr:rowOff>134366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119143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62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41910</xdr:rowOff>
    </xdr:from>
    <xdr:to>
      <xdr:col>15</xdr:col>
      <xdr:colOff>149225</xdr:colOff>
      <xdr:row>37</xdr:row>
      <xdr:rowOff>143510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128287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60198</xdr:rowOff>
    </xdr:from>
    <xdr:to>
      <xdr:col>11</xdr:col>
      <xdr:colOff>60325</xdr:colOff>
      <xdr:row>37</xdr:row>
      <xdr:rowOff>161798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146575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124206</xdr:rowOff>
    </xdr:from>
    <xdr:to>
      <xdr:col>6</xdr:col>
      <xdr:colOff>171450</xdr:colOff>
      <xdr:row>38</xdr:row>
      <xdr:rowOff>54356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39133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共施設等の老朽化に伴う修繕、新規事業で放課後児童クラブ運営委託（金ケ瀬カトリック児童クラブ）、法改正に伴う各種電算システムの改修、保守委託、システム賃借料の費用である。また公用車においては、所有した場合の管理よりリースで対応した場合のメリットが多いことからリース契約に切り替えも進めてい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20</xdr:row>
      <xdr:rowOff>127000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463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99077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2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127000</xdr:rowOff>
    </xdr:from>
    <xdr:to>
      <xdr:col>82</xdr:col>
      <xdr:colOff>196850</xdr:colOff>
      <xdr:row>20</xdr:row>
      <xdr:rowOff>127000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31750</xdr:rowOff>
    </xdr:from>
    <xdr:to>
      <xdr:col>82</xdr:col>
      <xdr:colOff>107950</xdr:colOff>
      <xdr:row>15</xdr:row>
      <xdr:rowOff>153670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60350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120667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92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148590</xdr:rowOff>
    </xdr:from>
    <xdr:to>
      <xdr:col>82</xdr:col>
      <xdr:colOff>158750</xdr:colOff>
      <xdr:row>16</xdr:row>
      <xdr:rowOff>78740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127000</xdr:rowOff>
    </xdr:from>
    <xdr:to>
      <xdr:col>78</xdr:col>
      <xdr:colOff>69850</xdr:colOff>
      <xdr:row>15</xdr:row>
      <xdr:rowOff>31750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527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48277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79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96520</xdr:rowOff>
    </xdr:from>
    <xdr:to>
      <xdr:col>73</xdr:col>
      <xdr:colOff>180975</xdr:colOff>
      <xdr:row>14</xdr:row>
      <xdr:rowOff>127000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4968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118110</xdr:rowOff>
    </xdr:from>
    <xdr:to>
      <xdr:col>74</xdr:col>
      <xdr:colOff>31750</xdr:colOff>
      <xdr:row>16</xdr:row>
      <xdr:rowOff>48260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33037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77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96520</xdr:rowOff>
    </xdr:from>
    <xdr:to>
      <xdr:col>69</xdr:col>
      <xdr:colOff>92075</xdr:colOff>
      <xdr:row>14</xdr:row>
      <xdr:rowOff>119380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496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72390</xdr:rowOff>
    </xdr:from>
    <xdr:to>
      <xdr:col>69</xdr:col>
      <xdr:colOff>142875</xdr:colOff>
      <xdr:row>16</xdr:row>
      <xdr:rowOff>2540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158767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73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49530</xdr:rowOff>
    </xdr:from>
    <xdr:to>
      <xdr:col>65</xdr:col>
      <xdr:colOff>53975</xdr:colOff>
      <xdr:row>15</xdr:row>
      <xdr:rowOff>151130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62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135907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70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102870</xdr:rowOff>
    </xdr:from>
    <xdr:to>
      <xdr:col>82</xdr:col>
      <xdr:colOff>158750</xdr:colOff>
      <xdr:row>16</xdr:row>
      <xdr:rowOff>33020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119397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152400</xdr:rowOff>
    </xdr:from>
    <xdr:to>
      <xdr:col>78</xdr:col>
      <xdr:colOff>120650</xdr:colOff>
      <xdr:row>15</xdr:row>
      <xdr:rowOff>82550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92727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32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76200</xdr:rowOff>
    </xdr:from>
    <xdr:to>
      <xdr:col>74</xdr:col>
      <xdr:colOff>31750</xdr:colOff>
      <xdr:row>15</xdr:row>
      <xdr:rowOff>6350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16527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45720</xdr:rowOff>
    </xdr:from>
    <xdr:to>
      <xdr:col>69</xdr:col>
      <xdr:colOff>142875</xdr:colOff>
      <xdr:row>14</xdr:row>
      <xdr:rowOff>147320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4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157497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21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68580</xdr:rowOff>
    </xdr:from>
    <xdr:to>
      <xdr:col>65</xdr:col>
      <xdr:colOff>53975</xdr:colOff>
      <xdr:row>14</xdr:row>
      <xdr:rowOff>170180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46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8907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23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扶助費については、民間保育所への地域型、施設型保育給付費の増とともに、障がい福祉、医療費助成等で扶助費の負担は微増が続くものと考えられる。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57150</xdr:rowOff>
    </xdr:from>
    <xdr:to>
      <xdr:col>24</xdr:col>
      <xdr:colOff>25400</xdr:colOff>
      <xdr:row>62</xdr:row>
      <xdr:rowOff>25400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440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168927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62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25400</xdr:rowOff>
    </xdr:from>
    <xdr:to>
      <xdr:col>24</xdr:col>
      <xdr:colOff>114300</xdr:colOff>
      <xdr:row>62</xdr:row>
      <xdr:rowOff>25400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143527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8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57150</xdr:rowOff>
    </xdr:from>
    <xdr:to>
      <xdr:col>24</xdr:col>
      <xdr:colOff>114300</xdr:colOff>
      <xdr:row>53</xdr:row>
      <xdr:rowOff>57150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4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88900</xdr:rowOff>
    </xdr:from>
    <xdr:to>
      <xdr:col>24</xdr:col>
      <xdr:colOff>25400</xdr:colOff>
      <xdr:row>56</xdr:row>
      <xdr:rowOff>165100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6901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29227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80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57150</xdr:rowOff>
    </xdr:from>
    <xdr:to>
      <xdr:col>24</xdr:col>
      <xdr:colOff>76200</xdr:colOff>
      <xdr:row>57</xdr:row>
      <xdr:rowOff>158750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76200</xdr:rowOff>
    </xdr:from>
    <xdr:to>
      <xdr:col>19</xdr:col>
      <xdr:colOff>187325</xdr:colOff>
      <xdr:row>56</xdr:row>
      <xdr:rowOff>88900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677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44450</xdr:rowOff>
    </xdr:from>
    <xdr:to>
      <xdr:col>20</xdr:col>
      <xdr:colOff>38100</xdr:colOff>
      <xdr:row>57</xdr:row>
      <xdr:rowOff>146050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133350</xdr:rowOff>
    </xdr:from>
    <xdr:to>
      <xdr:col>15</xdr:col>
      <xdr:colOff>98425</xdr:colOff>
      <xdr:row>56</xdr:row>
      <xdr:rowOff>76200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563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165100</xdr:rowOff>
    </xdr:from>
    <xdr:to>
      <xdr:col>15</xdr:col>
      <xdr:colOff>149225</xdr:colOff>
      <xdr:row>57</xdr:row>
      <xdr:rowOff>95250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80027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82550</xdr:rowOff>
    </xdr:from>
    <xdr:to>
      <xdr:col>11</xdr:col>
      <xdr:colOff>9525</xdr:colOff>
      <xdr:row>55</xdr:row>
      <xdr:rowOff>133350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512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88900</xdr:rowOff>
    </xdr:from>
    <xdr:to>
      <xdr:col>11</xdr:col>
      <xdr:colOff>60325</xdr:colOff>
      <xdr:row>57</xdr:row>
      <xdr:rowOff>19050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3827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146050</xdr:rowOff>
    </xdr:from>
    <xdr:to>
      <xdr:col>6</xdr:col>
      <xdr:colOff>171450</xdr:colOff>
      <xdr:row>56</xdr:row>
      <xdr:rowOff>76200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60977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130827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38100</xdr:rowOff>
    </xdr:from>
    <xdr:to>
      <xdr:col>20</xdr:col>
      <xdr:colOff>38100</xdr:colOff>
      <xdr:row>56</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25400</xdr:rowOff>
    </xdr:from>
    <xdr:to>
      <xdr:col>15</xdr:col>
      <xdr:colOff>149225</xdr:colOff>
      <xdr:row>56</xdr:row>
      <xdr:rowOff>127000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137177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82550</xdr:rowOff>
    </xdr:from>
    <xdr:to>
      <xdr:col>11</xdr:col>
      <xdr:colOff>60325</xdr:colOff>
      <xdr:row>56</xdr:row>
      <xdr:rowOff>12700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1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22877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31750</xdr:rowOff>
    </xdr:from>
    <xdr:to>
      <xdr:col>6</xdr:col>
      <xdr:colOff>171450</xdr:colOff>
      <xdr:row>55</xdr:row>
      <xdr:rowOff>133350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46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143527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その他の経費としては、鷺沼排水区公共下水道雨水事業負担金の増額でそれに伴う下水道事業特別会計繰出金</a:t>
          </a:r>
          <a:r>
            <a:rPr kumimoji="1" lang="en-US" altLang="ja-JP" sz="1300">
              <a:latin typeface="ＭＳ Ｐゴシック" panose="020B0600070205080204" pitchFamily="50" charset="-128"/>
              <a:ea typeface="ＭＳ Ｐゴシック" panose="020B0600070205080204" pitchFamily="50" charset="-128"/>
            </a:rPr>
            <a:t>74,000</a:t>
          </a:r>
          <a:r>
            <a:rPr kumimoji="1" lang="ja-JP" altLang="en-US" sz="1300">
              <a:latin typeface="ＭＳ Ｐゴシック" panose="020B0600070205080204" pitchFamily="50" charset="-128"/>
              <a:ea typeface="ＭＳ Ｐゴシック" panose="020B0600070205080204" pitchFamily="50" charset="-128"/>
            </a:rPr>
            <a:t>千円の増によるものである。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88900</xdr:rowOff>
    </xdr:from>
    <xdr:to>
      <xdr:col>82</xdr:col>
      <xdr:colOff>107950</xdr:colOff>
      <xdr:row>61</xdr:row>
      <xdr:rowOff>117475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75750"/>
          <a:ext cx="0" cy="140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89552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548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117475</xdr:rowOff>
    </xdr:from>
    <xdr:to>
      <xdr:col>82</xdr:col>
      <xdr:colOff>196850</xdr:colOff>
      <xdr:row>61</xdr:row>
      <xdr:rowOff>117475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75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3827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88900</xdr:rowOff>
    </xdr:from>
    <xdr:to>
      <xdr:col>82</xdr:col>
      <xdr:colOff>196850</xdr:colOff>
      <xdr:row>53</xdr:row>
      <xdr:rowOff>88900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7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12700</xdr:rowOff>
    </xdr:from>
    <xdr:to>
      <xdr:col>82</xdr:col>
      <xdr:colOff>107950</xdr:colOff>
      <xdr:row>57</xdr:row>
      <xdr:rowOff>155575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785350"/>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159402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89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142875</xdr:rowOff>
    </xdr:from>
    <xdr:to>
      <xdr:col>82</xdr:col>
      <xdr:colOff>158750</xdr:colOff>
      <xdr:row>57</xdr:row>
      <xdr:rowOff>73025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4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12700</xdr:rowOff>
    </xdr:from>
    <xdr:to>
      <xdr:col>78</xdr:col>
      <xdr:colOff>69850</xdr:colOff>
      <xdr:row>57</xdr:row>
      <xdr:rowOff>88900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785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0</xdr:rowOff>
    </xdr:from>
    <xdr:to>
      <xdr:col>78</xdr:col>
      <xdr:colOff>120650</xdr:colOff>
      <xdr:row>57</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86377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85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155575</xdr:rowOff>
    </xdr:from>
    <xdr:to>
      <xdr:col>73</xdr:col>
      <xdr:colOff>180975</xdr:colOff>
      <xdr:row>57</xdr:row>
      <xdr:rowOff>88900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585325"/>
          <a:ext cx="889000" cy="27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161925</xdr:rowOff>
    </xdr:from>
    <xdr:to>
      <xdr:col>74</xdr:col>
      <xdr:colOff>31750</xdr:colOff>
      <xdr:row>57</xdr:row>
      <xdr:rowOff>92075</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63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102252</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532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155575</xdr:rowOff>
    </xdr:from>
    <xdr:to>
      <xdr:col>69</xdr:col>
      <xdr:colOff>92075</xdr:colOff>
      <xdr:row>56</xdr:row>
      <xdr:rowOff>117475</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585325"/>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123825</xdr:rowOff>
    </xdr:from>
    <xdr:to>
      <xdr:col>69</xdr:col>
      <xdr:colOff>142875</xdr:colOff>
      <xdr:row>57</xdr:row>
      <xdr:rowOff>53975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2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38752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11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133350</xdr:rowOff>
    </xdr:from>
    <xdr:to>
      <xdr:col>65</xdr:col>
      <xdr:colOff>53975</xdr:colOff>
      <xdr:row>57</xdr:row>
      <xdr:rowOff>63500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48277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104775</xdr:rowOff>
    </xdr:from>
    <xdr:to>
      <xdr:col>82</xdr:col>
      <xdr:colOff>158750</xdr:colOff>
      <xdr:row>58</xdr:row>
      <xdr:rowOff>34925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7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76852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849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133350</xdr:rowOff>
    </xdr:from>
    <xdr:to>
      <xdr:col>78</xdr:col>
      <xdr:colOff>120650</xdr:colOff>
      <xdr:row>57</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73677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503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38100</xdr:rowOff>
    </xdr:from>
    <xdr:to>
      <xdr:col>74</xdr:col>
      <xdr:colOff>31750</xdr:colOff>
      <xdr:row>57</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124477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104775</xdr:rowOff>
    </xdr:from>
    <xdr:to>
      <xdr:col>69</xdr:col>
      <xdr:colOff>142875</xdr:colOff>
      <xdr:row>56</xdr:row>
      <xdr:rowOff>34925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3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45102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66675</xdr:rowOff>
    </xdr:from>
    <xdr:to>
      <xdr:col>65</xdr:col>
      <xdr:colOff>53975</xdr:colOff>
      <xdr:row>56</xdr:row>
      <xdr:rowOff>168275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66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7002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436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については前年度と同程度の数値となっているが、仙南地域広域行政事務組合に対する、衛生費、消防費、教育費の負担金、みやぎ県南中核病院への救急医療等負担金が補助費の多くを占め、事務組合の施設等の更新もあることから、負担先と連携した財政運営に努めたい。</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72136</xdr:rowOff>
    </xdr:from>
    <xdr:to>
      <xdr:col>82</xdr:col>
      <xdr:colOff>107950</xdr:colOff>
      <xdr:row>40</xdr:row>
      <xdr:rowOff>67564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01436"/>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39641</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97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67564</xdr:rowOff>
    </xdr:from>
    <xdr:to>
      <xdr:col>82</xdr:col>
      <xdr:colOff>196850</xdr:colOff>
      <xdr:row>40</xdr:row>
      <xdr:rowOff>67564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2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158513</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44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72136</xdr:rowOff>
    </xdr:from>
    <xdr:to>
      <xdr:col>82</xdr:col>
      <xdr:colOff>196850</xdr:colOff>
      <xdr:row>34</xdr:row>
      <xdr:rowOff>72136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01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21844</xdr:rowOff>
    </xdr:from>
    <xdr:to>
      <xdr:col>82</xdr:col>
      <xdr:colOff>107950</xdr:colOff>
      <xdr:row>38</xdr:row>
      <xdr:rowOff>30988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53694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143019</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43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126492</xdr:rowOff>
    </xdr:from>
    <xdr:to>
      <xdr:col>82</xdr:col>
      <xdr:colOff>158750</xdr:colOff>
      <xdr:row>37</xdr:row>
      <xdr:rowOff>56642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88138</xdr:rowOff>
    </xdr:from>
    <xdr:to>
      <xdr:col>78</xdr:col>
      <xdr:colOff>69850</xdr:colOff>
      <xdr:row>38</xdr:row>
      <xdr:rowOff>30988</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43178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112776</xdr:rowOff>
    </xdr:from>
    <xdr:to>
      <xdr:col>78</xdr:col>
      <xdr:colOff>120650</xdr:colOff>
      <xdr:row>37</xdr:row>
      <xdr:rowOff>42926</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53103</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53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39</xdr:row>
      <xdr:rowOff>1270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431788"/>
          <a:ext cx="889000" cy="25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126492</xdr:rowOff>
    </xdr:from>
    <xdr:to>
      <xdr:col>74</xdr:col>
      <xdr:colOff>31750</xdr:colOff>
      <xdr:row>37</xdr:row>
      <xdr:rowOff>56642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66819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1270</xdr:rowOff>
    </xdr:from>
    <xdr:to>
      <xdr:col>69</xdr:col>
      <xdr:colOff>92075</xdr:colOff>
      <xdr:row>39</xdr:row>
      <xdr:rowOff>28702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6878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103632</xdr:rowOff>
    </xdr:from>
    <xdr:to>
      <xdr:col>69</xdr:col>
      <xdr:colOff>142875</xdr:colOff>
      <xdr:row>37</xdr:row>
      <xdr:rowOff>33782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43959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89916</xdr:rowOff>
    </xdr:from>
    <xdr:to>
      <xdr:col>65</xdr:col>
      <xdr:colOff>53975</xdr:colOff>
      <xdr:row>37</xdr:row>
      <xdr:rowOff>20066</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30243</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142494</xdr:rowOff>
    </xdr:from>
    <xdr:to>
      <xdr:col>82</xdr:col>
      <xdr:colOff>158750</xdr:colOff>
      <xdr:row>38</xdr:row>
      <xdr:rowOff>72644</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114571</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151638</xdr:rowOff>
    </xdr:from>
    <xdr:to>
      <xdr:col>78</xdr:col>
      <xdr:colOff>120650</xdr:colOff>
      <xdr:row>38</xdr:row>
      <xdr:rowOff>81788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66565</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37338</xdr:rowOff>
    </xdr:from>
    <xdr:to>
      <xdr:col>74</xdr:col>
      <xdr:colOff>31750</xdr:colOff>
      <xdr:row>37</xdr:row>
      <xdr:rowOff>138938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121920</xdr:rowOff>
    </xdr:from>
    <xdr:to>
      <xdr:col>69</xdr:col>
      <xdr:colOff>142875</xdr:colOff>
      <xdr:row>39</xdr:row>
      <xdr:rowOff>52070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36847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149352</xdr:rowOff>
    </xdr:from>
    <xdr:to>
      <xdr:col>65</xdr:col>
      <xdr:colOff>53975</xdr:colOff>
      <xdr:row>39</xdr:row>
      <xdr:rowOff>79502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6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64279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75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平均値を下回ってはいるが、学校給食センター、保育所改築、中学校体育館改築等の大規模改修の計画が控えており、今年度借り入れした元金償還が３年後に開始されることから計画的な事業の実施とその公債費を見据えた財政計画に留意したい。</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24130</xdr:rowOff>
    </xdr:from>
    <xdr:to>
      <xdr:col>24</xdr:col>
      <xdr:colOff>25400</xdr:colOff>
      <xdr:row>81</xdr:row>
      <xdr:rowOff>1270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3998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110507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24130</xdr:rowOff>
    </xdr:from>
    <xdr:to>
      <xdr:col>24</xdr:col>
      <xdr:colOff>114300</xdr:colOff>
      <xdr:row>73</xdr:row>
      <xdr:rowOff>24130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81280</xdr:rowOff>
    </xdr:from>
    <xdr:to>
      <xdr:col>24</xdr:col>
      <xdr:colOff>25400</xdr:colOff>
      <xdr:row>75</xdr:row>
      <xdr:rowOff>1270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7685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63516</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937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91439</xdr:rowOff>
    </xdr:from>
    <xdr:to>
      <xdr:col>24</xdr:col>
      <xdr:colOff>76200</xdr:colOff>
      <xdr:row>77</xdr:row>
      <xdr:rowOff>21589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1270</xdr:rowOff>
    </xdr:from>
    <xdr:to>
      <xdr:col>19</xdr:col>
      <xdr:colOff>187325</xdr:colOff>
      <xdr:row>75</xdr:row>
      <xdr:rowOff>77470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8600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91439</xdr:rowOff>
    </xdr:from>
    <xdr:to>
      <xdr:col>20</xdr:col>
      <xdr:colOff>38100</xdr:colOff>
      <xdr:row>77</xdr:row>
      <xdr:rowOff>21589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6366</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08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88900</xdr:rowOff>
    </xdr:from>
    <xdr:to>
      <xdr:col>15</xdr:col>
      <xdr:colOff>98425</xdr:colOff>
      <xdr:row>75</xdr:row>
      <xdr:rowOff>77470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27762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13988</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88900</xdr:rowOff>
    </xdr:from>
    <xdr:to>
      <xdr:col>11</xdr:col>
      <xdr:colOff>9525</xdr:colOff>
      <xdr:row>75</xdr:row>
      <xdr:rowOff>8890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27762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30480</xdr:rowOff>
    </xdr:from>
    <xdr:to>
      <xdr:col>11</xdr:col>
      <xdr:colOff>60325</xdr:colOff>
      <xdr:row>76</xdr:row>
      <xdr:rowOff>132080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116857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144780</xdr:rowOff>
    </xdr:from>
    <xdr:to>
      <xdr:col>6</xdr:col>
      <xdr:colOff>171450</xdr:colOff>
      <xdr:row>77</xdr:row>
      <xdr:rowOff>74930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59707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30480</xdr:rowOff>
    </xdr:from>
    <xdr:to>
      <xdr:col>24</xdr:col>
      <xdr:colOff>76200</xdr:colOff>
      <xdr:row>74</xdr:row>
      <xdr:rowOff>132080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47007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56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121920</xdr:rowOff>
    </xdr:from>
    <xdr:to>
      <xdr:col>20</xdr:col>
      <xdr:colOff>38100</xdr:colOff>
      <xdr:row>75</xdr:row>
      <xdr:rowOff>52070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62247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57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26670</xdr:rowOff>
    </xdr:from>
    <xdr:to>
      <xdr:col>15</xdr:col>
      <xdr:colOff>149225</xdr:colOff>
      <xdr:row>75</xdr:row>
      <xdr:rowOff>128270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138447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38100</xdr:rowOff>
    </xdr:from>
    <xdr:to>
      <xdr:col>11</xdr:col>
      <xdr:colOff>60325</xdr:colOff>
      <xdr:row>74</xdr:row>
      <xdr:rowOff>139700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149877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129540</xdr:rowOff>
    </xdr:from>
    <xdr:to>
      <xdr:col>6</xdr:col>
      <xdr:colOff>171450</xdr:colOff>
      <xdr:row>75</xdr:row>
      <xdr:rowOff>59690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69867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ポイント上昇し、各平均とも上回っている。要因としては、公共施設の老朽化に伴う修繕等、当町の観光資源である「一目千本桜」の桜樹保護委託</a:t>
          </a:r>
          <a:r>
            <a:rPr kumimoji="1" lang="en-US" altLang="ja-JP" sz="1300">
              <a:latin typeface="ＭＳ Ｐゴシック" panose="020B0600070205080204" pitchFamily="50" charset="-128"/>
              <a:ea typeface="ＭＳ Ｐゴシック" panose="020B0600070205080204" pitchFamily="50" charset="-128"/>
            </a:rPr>
            <a:t>18,000</a:t>
          </a:r>
          <a:r>
            <a:rPr kumimoji="1" lang="ja-JP" altLang="en-US" sz="1300">
              <a:latin typeface="ＭＳ Ｐゴシック" panose="020B0600070205080204" pitchFamily="50" charset="-128"/>
              <a:ea typeface="ＭＳ Ｐゴシック" panose="020B0600070205080204" pitchFamily="50" charset="-128"/>
            </a:rPr>
            <a:t>千円に絡む物件費、みやぎ県南中核病院企業団への</a:t>
          </a:r>
          <a:r>
            <a:rPr kumimoji="1" lang="en-US" altLang="ja-JP" sz="1300">
              <a:latin typeface="ＭＳ Ｐゴシック" panose="020B0600070205080204" pitchFamily="50" charset="-128"/>
              <a:ea typeface="ＭＳ Ｐゴシック" panose="020B0600070205080204" pitchFamily="50" charset="-128"/>
            </a:rPr>
            <a:t>311,000</a:t>
          </a:r>
          <a:r>
            <a:rPr kumimoji="1" lang="ja-JP" altLang="en-US" sz="1300">
              <a:latin typeface="ＭＳ Ｐゴシック" panose="020B0600070205080204" pitchFamily="50" charset="-128"/>
              <a:ea typeface="ＭＳ Ｐゴシック" panose="020B0600070205080204" pitchFamily="50" charset="-128"/>
            </a:rPr>
            <a:t>千円の出資金等の対前年度より支出増によるものである。</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81</xdr:row>
      <xdr:rowOff>10413</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17120"/>
          <a:ext cx="0" cy="1380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153940</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6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10413</xdr:rowOff>
    </xdr:from>
    <xdr:to>
      <xdr:col>82</xdr:col>
      <xdr:colOff>196850</xdr:colOff>
      <xdr:row>81</xdr:row>
      <xdr:rowOff>10413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97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145287</xdr:rowOff>
    </xdr:from>
    <xdr:to>
      <xdr:col>82</xdr:col>
      <xdr:colOff>107950</xdr:colOff>
      <xdr:row>79</xdr:row>
      <xdr:rowOff>92711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518387"/>
          <a:ext cx="838200" cy="118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145305</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1755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128778</xdr:rowOff>
    </xdr:from>
    <xdr:to>
      <xdr:col>82</xdr:col>
      <xdr:colOff>158750</xdr:colOff>
      <xdr:row>78</xdr:row>
      <xdr:rowOff>58928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26415</xdr:rowOff>
    </xdr:from>
    <xdr:to>
      <xdr:col>78</xdr:col>
      <xdr:colOff>69850</xdr:colOff>
      <xdr:row>78</xdr:row>
      <xdr:rowOff>145287</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399515"/>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110489</xdr:rowOff>
    </xdr:from>
    <xdr:to>
      <xdr:col>78</xdr:col>
      <xdr:colOff>120650</xdr:colOff>
      <xdr:row>78</xdr:row>
      <xdr:rowOff>40639</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50816</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081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26415</xdr:rowOff>
    </xdr:from>
    <xdr:to>
      <xdr:col>73</xdr:col>
      <xdr:colOff>180975</xdr:colOff>
      <xdr:row>78</xdr:row>
      <xdr:rowOff>108713</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399515"/>
          <a:ext cx="889000" cy="8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105918</xdr:rowOff>
    </xdr:from>
    <xdr:to>
      <xdr:col>74</xdr:col>
      <xdr:colOff>31750</xdr:colOff>
      <xdr:row>78</xdr:row>
      <xdr:rowOff>36068</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46245</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108713</xdr:rowOff>
    </xdr:from>
    <xdr:to>
      <xdr:col>69</xdr:col>
      <xdr:colOff>92075</xdr:colOff>
      <xdr:row>79</xdr:row>
      <xdr:rowOff>88137</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481813"/>
          <a:ext cx="889000" cy="15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158496</xdr:rowOff>
    </xdr:from>
    <xdr:to>
      <xdr:col>69</xdr:col>
      <xdr:colOff>142875</xdr:colOff>
      <xdr:row>77</xdr:row>
      <xdr:rowOff>88646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98823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144780</xdr:rowOff>
    </xdr:from>
    <xdr:to>
      <xdr:col>65</xdr:col>
      <xdr:colOff>53975</xdr:colOff>
      <xdr:row>77</xdr:row>
      <xdr:rowOff>74930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85107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41911</xdr:rowOff>
    </xdr:from>
    <xdr:to>
      <xdr:col>82</xdr:col>
      <xdr:colOff>158750</xdr:colOff>
      <xdr:row>79</xdr:row>
      <xdr:rowOff>143511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13988</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94487</xdr:rowOff>
    </xdr:from>
    <xdr:to>
      <xdr:col>78</xdr:col>
      <xdr:colOff>120650</xdr:colOff>
      <xdr:row>79</xdr:row>
      <xdr:rowOff>24637</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9414</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553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147065</xdr:rowOff>
    </xdr:from>
    <xdr:to>
      <xdr:col>74</xdr:col>
      <xdr:colOff>31750</xdr:colOff>
      <xdr:row>78</xdr:row>
      <xdr:rowOff>77215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3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61992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57913</xdr:rowOff>
    </xdr:from>
    <xdr:to>
      <xdr:col>69</xdr:col>
      <xdr:colOff>142875</xdr:colOff>
      <xdr:row>78</xdr:row>
      <xdr:rowOff>159513</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144290</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37337</xdr:rowOff>
    </xdr:from>
    <xdr:to>
      <xdr:col>65</xdr:col>
      <xdr:colOff>53975</xdr:colOff>
      <xdr:row>79</xdr:row>
      <xdr:rowOff>138937</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58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123714</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668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61386</xdr:rowOff>
    </xdr:from>
    <xdr:to>
      <xdr:col>29</xdr:col>
      <xdr:colOff>127000</xdr:colOff>
      <xdr:row>20</xdr:row>
      <xdr:rowOff>96199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94961"/>
          <a:ext cx="0" cy="15778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68276</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44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96199</xdr:rowOff>
    </xdr:from>
    <xdr:to>
      <xdr:col>30</xdr:col>
      <xdr:colOff>25400</xdr:colOff>
      <xdr:row>20</xdr:row>
      <xdr:rowOff>96199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728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147763</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73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61386</xdr:rowOff>
    </xdr:from>
    <xdr:to>
      <xdr:col>30</xdr:col>
      <xdr:colOff>25400</xdr:colOff>
      <xdr:row>11</xdr:row>
      <xdr:rowOff>61386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949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89618</xdr:rowOff>
    </xdr:from>
    <xdr:to>
      <xdr:col>29</xdr:col>
      <xdr:colOff>127000</xdr:colOff>
      <xdr:row>17</xdr:row>
      <xdr:rowOff>100069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051893"/>
          <a:ext cx="647700" cy="104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84845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47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107545</xdr:rowOff>
    </xdr:from>
    <xdr:to>
      <xdr:col>29</xdr:col>
      <xdr:colOff>177800</xdr:colOff>
      <xdr:row>18</xdr:row>
      <xdr:rowOff>37695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698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89618</xdr:rowOff>
    </xdr:from>
    <xdr:to>
      <xdr:col>26</xdr:col>
      <xdr:colOff>50800</xdr:colOff>
      <xdr:row>17</xdr:row>
      <xdr:rowOff>101897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51893"/>
          <a:ext cx="698500" cy="12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119873</xdr:rowOff>
    </xdr:from>
    <xdr:to>
      <xdr:col>26</xdr:col>
      <xdr:colOff>101600</xdr:colOff>
      <xdr:row>18</xdr:row>
      <xdr:rowOff>50023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82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34800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68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72963</xdr:rowOff>
    </xdr:from>
    <xdr:to>
      <xdr:col>22</xdr:col>
      <xdr:colOff>114300</xdr:colOff>
      <xdr:row>17</xdr:row>
      <xdr:rowOff>101897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035238"/>
          <a:ext cx="698500" cy="28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130585</xdr:rowOff>
    </xdr:from>
    <xdr:to>
      <xdr:col>22</xdr:col>
      <xdr:colOff>165100</xdr:colOff>
      <xdr:row>18</xdr:row>
      <xdr:rowOff>60735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928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45512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7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22133</xdr:rowOff>
    </xdr:from>
    <xdr:to>
      <xdr:col>18</xdr:col>
      <xdr:colOff>177800</xdr:colOff>
      <xdr:row>17</xdr:row>
      <xdr:rowOff>72963</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2984408"/>
          <a:ext cx="698500" cy="508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151502</xdr:rowOff>
    </xdr:from>
    <xdr:to>
      <xdr:col>19</xdr:col>
      <xdr:colOff>38100</xdr:colOff>
      <xdr:row>18</xdr:row>
      <xdr:rowOff>81652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13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66429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00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96066</xdr:rowOff>
    </xdr:from>
    <xdr:to>
      <xdr:col>15</xdr:col>
      <xdr:colOff>101600</xdr:colOff>
      <xdr:row>18</xdr:row>
      <xdr:rowOff>26216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58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10993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44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49269</xdr:rowOff>
    </xdr:from>
    <xdr:to>
      <xdr:col>29</xdr:col>
      <xdr:colOff>177800</xdr:colOff>
      <xdr:row>17</xdr:row>
      <xdr:rowOff>150869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115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65796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56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38818</xdr:rowOff>
    </xdr:from>
    <xdr:to>
      <xdr:col>26</xdr:col>
      <xdr:colOff>101600</xdr:colOff>
      <xdr:row>17</xdr:row>
      <xdr:rowOff>140418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010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150595</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699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51097</xdr:rowOff>
    </xdr:from>
    <xdr:to>
      <xdr:col>22</xdr:col>
      <xdr:colOff>165100</xdr:colOff>
      <xdr:row>17</xdr:row>
      <xdr:rowOff>152697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133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162874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8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22163</xdr:rowOff>
    </xdr:from>
    <xdr:to>
      <xdr:col>19</xdr:col>
      <xdr:colOff>38100</xdr:colOff>
      <xdr:row>17</xdr:row>
      <xdr:rowOff>123763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84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133940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5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142783</xdr:rowOff>
    </xdr:from>
    <xdr:to>
      <xdr:col>15</xdr:col>
      <xdr:colOff>101600</xdr:colOff>
      <xdr:row>17</xdr:row>
      <xdr:rowOff>72933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336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83110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02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85917</xdr:rowOff>
    </xdr:from>
    <xdr:to>
      <xdr:col>29</xdr:col>
      <xdr:colOff>127000</xdr:colOff>
      <xdr:row>37</xdr:row>
      <xdr:rowOff>330258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010467"/>
          <a:ext cx="0" cy="144449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302335</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42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330258</xdr:rowOff>
    </xdr:from>
    <xdr:to>
      <xdr:col>30</xdr:col>
      <xdr:colOff>25400</xdr:colOff>
      <xdr:row>37</xdr:row>
      <xdr:rowOff>330258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4549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844</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75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85917</xdr:rowOff>
    </xdr:from>
    <xdr:to>
      <xdr:col>30</xdr:col>
      <xdr:colOff>25400</xdr:colOff>
      <xdr:row>33</xdr:row>
      <xdr:rowOff>85917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0104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217819</xdr:rowOff>
    </xdr:from>
    <xdr:to>
      <xdr:col>29</xdr:col>
      <xdr:colOff>127000</xdr:colOff>
      <xdr:row>37</xdr:row>
      <xdr:rowOff>260731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7342519"/>
          <a:ext cx="647700" cy="429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46190</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56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201113</xdr:rowOff>
    </xdr:from>
    <xdr:to>
      <xdr:col>29</xdr:col>
      <xdr:colOff>177800</xdr:colOff>
      <xdr:row>35</xdr:row>
      <xdr:rowOff>302713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114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184607</xdr:rowOff>
    </xdr:from>
    <xdr:to>
      <xdr:col>26</xdr:col>
      <xdr:colOff>50800</xdr:colOff>
      <xdr:row>37</xdr:row>
      <xdr:rowOff>260731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4305300" y="7309307"/>
          <a:ext cx="698500" cy="761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200297</xdr:rowOff>
    </xdr:from>
    <xdr:to>
      <xdr:col>26</xdr:col>
      <xdr:colOff>101600</xdr:colOff>
      <xdr:row>35</xdr:row>
      <xdr:rowOff>301897</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106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312074</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5795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184607</xdr:rowOff>
    </xdr:from>
    <xdr:to>
      <xdr:col>22</xdr:col>
      <xdr:colOff>114300</xdr:colOff>
      <xdr:row>37</xdr:row>
      <xdr:rowOff>216383</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7309307"/>
          <a:ext cx="698500" cy="317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202093</xdr:rowOff>
    </xdr:from>
    <xdr:to>
      <xdr:col>22</xdr:col>
      <xdr:colOff>165100</xdr:colOff>
      <xdr:row>35</xdr:row>
      <xdr:rowOff>303693</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124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313870</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58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196037</xdr:rowOff>
    </xdr:from>
    <xdr:to>
      <xdr:col>18</xdr:col>
      <xdr:colOff>177800</xdr:colOff>
      <xdr:row>37</xdr:row>
      <xdr:rowOff>216383</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2908300" y="7320737"/>
          <a:ext cx="698500" cy="203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236612</xdr:rowOff>
    </xdr:from>
    <xdr:to>
      <xdr:col>19</xdr:col>
      <xdr:colOff>38100</xdr:colOff>
      <xdr:row>35</xdr:row>
      <xdr:rowOff>338212</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4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5489</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615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191806</xdr:rowOff>
    </xdr:from>
    <xdr:to>
      <xdr:col>15</xdr:col>
      <xdr:colOff>101600</xdr:colOff>
      <xdr:row>35</xdr:row>
      <xdr:rowOff>293406</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021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303583</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571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167019</xdr:rowOff>
    </xdr:from>
    <xdr:to>
      <xdr:col>29</xdr:col>
      <xdr:colOff>177800</xdr:colOff>
      <xdr:row>37</xdr:row>
      <xdr:rowOff>268619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72917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75596</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7200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209931</xdr:rowOff>
    </xdr:from>
    <xdr:to>
      <xdr:col>26</xdr:col>
      <xdr:colOff>101600</xdr:colOff>
      <xdr:row>37</xdr:row>
      <xdr:rowOff>311531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73346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296308</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7421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133807</xdr:rowOff>
    </xdr:from>
    <xdr:to>
      <xdr:col>22</xdr:col>
      <xdr:colOff>165100</xdr:colOff>
      <xdr:row>37</xdr:row>
      <xdr:rowOff>235407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72585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220184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734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165583</xdr:rowOff>
    </xdr:from>
    <xdr:to>
      <xdr:col>19</xdr:col>
      <xdr:colOff>38100</xdr:colOff>
      <xdr:row>37</xdr:row>
      <xdr:rowOff>267183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72902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251960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376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145237</xdr:rowOff>
    </xdr:from>
    <xdr:to>
      <xdr:col>15</xdr:col>
      <xdr:colOff>101600</xdr:colOff>
      <xdr:row>37</xdr:row>
      <xdr:rowOff>246837</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72699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231614</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356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23,642
23,522
24.99
8,700,756
8,374,379
317,263
5,039,722
6,531,528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123976</xdr:rowOff>
    </xdr:from>
    <xdr:to>
      <xdr:col>24</xdr:col>
      <xdr:colOff>62865</xdr:colOff>
      <xdr:row>38</xdr:row>
      <xdr:rowOff>34707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7476"/>
          <a:ext cx="1270" cy="1282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34707</xdr:rowOff>
    </xdr:from>
    <xdr:to>
      <xdr:col>24</xdr:col>
      <xdr:colOff>152400</xdr:colOff>
      <xdr:row>38</xdr:row>
      <xdr:rowOff>34707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9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70653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42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123976</xdr:rowOff>
    </xdr:from>
    <xdr:to>
      <xdr:col>24</xdr:col>
      <xdr:colOff>152400</xdr:colOff>
      <xdr:row>30</xdr:row>
      <xdr:rowOff>123976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120008</xdr:rowOff>
    </xdr:from>
    <xdr:to>
      <xdr:col>24</xdr:col>
      <xdr:colOff>63500</xdr:colOff>
      <xdr:row>35</xdr:row>
      <xdr:rowOff>144272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120758"/>
          <a:ext cx="838200" cy="2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116492</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172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138065</xdr:rowOff>
    </xdr:from>
    <xdr:to>
      <xdr:col>24</xdr:col>
      <xdr:colOff>114300</xdr:colOff>
      <xdr:row>36</xdr:row>
      <xdr:rowOff>68215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38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93588</xdr:rowOff>
    </xdr:from>
    <xdr:to>
      <xdr:col>19</xdr:col>
      <xdr:colOff>177800</xdr:colOff>
      <xdr:row>35</xdr:row>
      <xdr:rowOff>120008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094338"/>
          <a:ext cx="889000" cy="26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146132</xdr:rowOff>
    </xdr:from>
    <xdr:to>
      <xdr:col>20</xdr:col>
      <xdr:colOff>38100</xdr:colOff>
      <xdr:row>36</xdr:row>
      <xdr:rowOff>76282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46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67409</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3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85032</xdr:rowOff>
    </xdr:from>
    <xdr:to>
      <xdr:col>15</xdr:col>
      <xdr:colOff>50800</xdr:colOff>
      <xdr:row>35</xdr:row>
      <xdr:rowOff>93588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85782"/>
          <a:ext cx="889000" cy="8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148581</xdr:rowOff>
    </xdr:from>
    <xdr:to>
      <xdr:col>15</xdr:col>
      <xdr:colOff>101600</xdr:colOff>
      <xdr:row>36</xdr:row>
      <xdr:rowOff>78731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49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69858</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4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70091</xdr:rowOff>
    </xdr:from>
    <xdr:to>
      <xdr:col>10</xdr:col>
      <xdr:colOff>114300</xdr:colOff>
      <xdr:row>35</xdr:row>
      <xdr:rowOff>85032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070841"/>
          <a:ext cx="889000" cy="14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156713</xdr:rowOff>
    </xdr:from>
    <xdr:to>
      <xdr:col>10</xdr:col>
      <xdr:colOff>165100</xdr:colOff>
      <xdr:row>36</xdr:row>
      <xdr:rowOff>86863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15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77990</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250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91953</xdr:rowOff>
    </xdr:from>
    <xdr:to>
      <xdr:col>6</xdr:col>
      <xdr:colOff>38100</xdr:colOff>
      <xdr:row>36</xdr:row>
      <xdr:rowOff>22103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092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13230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85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93472</xdr:rowOff>
    </xdr:from>
    <xdr:to>
      <xdr:col>24</xdr:col>
      <xdr:colOff>114300</xdr:colOff>
      <xdr:row>36</xdr:row>
      <xdr:rowOff>23622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9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116349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45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69208</xdr:rowOff>
    </xdr:from>
    <xdr:to>
      <xdr:col>20</xdr:col>
      <xdr:colOff>38100</xdr:colOff>
      <xdr:row>35</xdr:row>
      <xdr:rowOff>170808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69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15885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4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42788</xdr:rowOff>
    </xdr:from>
    <xdr:to>
      <xdr:col>15</xdr:col>
      <xdr:colOff>101600</xdr:colOff>
      <xdr:row>35</xdr:row>
      <xdr:rowOff>144388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43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160915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1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34232</xdr:rowOff>
    </xdr:from>
    <xdr:to>
      <xdr:col>10</xdr:col>
      <xdr:colOff>165100</xdr:colOff>
      <xdr:row>35</xdr:row>
      <xdr:rowOff>135832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34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152359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10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19291</xdr:rowOff>
    </xdr:from>
    <xdr:to>
      <xdr:col>6</xdr:col>
      <xdr:colOff>38100</xdr:colOff>
      <xdr:row>35</xdr:row>
      <xdr:rowOff>120891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20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137418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9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110570</xdr:rowOff>
    </xdr:from>
    <xdr:to>
      <xdr:col>24</xdr:col>
      <xdr:colOff>62865</xdr:colOff>
      <xdr:row>58</xdr:row>
      <xdr:rowOff>161502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683070"/>
          <a:ext cx="1270" cy="1422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165329</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10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161502</xdr:rowOff>
    </xdr:from>
    <xdr:to>
      <xdr:col>24</xdr:col>
      <xdr:colOff>152400</xdr:colOff>
      <xdr:row>58</xdr:row>
      <xdr:rowOff>161502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105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57247</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58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110570</xdr:rowOff>
    </xdr:from>
    <xdr:to>
      <xdr:col>24</xdr:col>
      <xdr:colOff>152400</xdr:colOff>
      <xdr:row>50</xdr:row>
      <xdr:rowOff>110570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68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96690</xdr:rowOff>
    </xdr:from>
    <xdr:to>
      <xdr:col>24</xdr:col>
      <xdr:colOff>63500</xdr:colOff>
      <xdr:row>58</xdr:row>
      <xdr:rowOff>109731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10040790"/>
          <a:ext cx="838200" cy="1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41989</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8146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19112</xdr:rowOff>
    </xdr:from>
    <xdr:to>
      <xdr:col>24</xdr:col>
      <xdr:colOff>114300</xdr:colOff>
      <xdr:row>58</xdr:row>
      <xdr:rowOff>120712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63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109731</xdr:rowOff>
    </xdr:from>
    <xdr:to>
      <xdr:col>19</xdr:col>
      <xdr:colOff>177800</xdr:colOff>
      <xdr:row>58</xdr:row>
      <xdr:rowOff>113982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908300" y="10053831"/>
          <a:ext cx="889000" cy="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29976</xdr:rowOff>
    </xdr:from>
    <xdr:to>
      <xdr:col>20</xdr:col>
      <xdr:colOff>38100</xdr:colOff>
      <xdr:row>58</xdr:row>
      <xdr:rowOff>131576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74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148103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4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113982</xdr:rowOff>
    </xdr:from>
    <xdr:to>
      <xdr:col>15</xdr:col>
      <xdr:colOff>50800</xdr:colOff>
      <xdr:row>58</xdr:row>
      <xdr:rowOff>118335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10058082"/>
          <a:ext cx="889000" cy="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29042</xdr:rowOff>
    </xdr:from>
    <xdr:to>
      <xdr:col>15</xdr:col>
      <xdr:colOff>101600</xdr:colOff>
      <xdr:row>58</xdr:row>
      <xdr:rowOff>130642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7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147169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74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117683</xdr:rowOff>
    </xdr:from>
    <xdr:to>
      <xdr:col>10</xdr:col>
      <xdr:colOff>114300</xdr:colOff>
      <xdr:row>58</xdr:row>
      <xdr:rowOff>118335</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a:off x="1130300" y="10061783"/>
          <a:ext cx="8890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44131</xdr:rowOff>
    </xdr:from>
    <xdr:to>
      <xdr:col>10</xdr:col>
      <xdr:colOff>165100</xdr:colOff>
      <xdr:row>58</xdr:row>
      <xdr:rowOff>145731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88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162258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6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41002</xdr:rowOff>
    </xdr:from>
    <xdr:to>
      <xdr:col>6</xdr:col>
      <xdr:colOff>38100</xdr:colOff>
      <xdr:row>58</xdr:row>
      <xdr:rowOff>142602</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8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159129</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76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45890</xdr:rowOff>
    </xdr:from>
    <xdr:to>
      <xdr:col>24</xdr:col>
      <xdr:colOff>114300</xdr:colOff>
      <xdr:row>58</xdr:row>
      <xdr:rowOff>147490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8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168988</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41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58931</xdr:rowOff>
    </xdr:from>
    <xdr:to>
      <xdr:col>20</xdr:col>
      <xdr:colOff>38100</xdr:colOff>
      <xdr:row>58</xdr:row>
      <xdr:rowOff>160531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1000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151658</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9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63182</xdr:rowOff>
    </xdr:from>
    <xdr:to>
      <xdr:col>15</xdr:col>
      <xdr:colOff>101600</xdr:colOff>
      <xdr:row>58</xdr:row>
      <xdr:rowOff>164782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1000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155909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100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67535</xdr:rowOff>
    </xdr:from>
    <xdr:to>
      <xdr:col>10</xdr:col>
      <xdr:colOff>165100</xdr:colOff>
      <xdr:row>58</xdr:row>
      <xdr:rowOff>169135</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10011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160262</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10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66883</xdr:rowOff>
    </xdr:from>
    <xdr:to>
      <xdr:col>6</xdr:col>
      <xdr:colOff>38100</xdr:colOff>
      <xdr:row>58</xdr:row>
      <xdr:rowOff>168483</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1001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159610</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103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35534</xdr:rowOff>
    </xdr:from>
    <xdr:to>
      <xdr:col>24</xdr:col>
      <xdr:colOff>62865</xdr:colOff>
      <xdr:row>79</xdr:row>
      <xdr:rowOff>14884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208484"/>
          <a:ext cx="1270" cy="135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18711</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63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14884</xdr:rowOff>
    </xdr:from>
    <xdr:to>
      <xdr:col>24</xdr:col>
      <xdr:colOff>152400</xdr:colOff>
      <xdr:row>79</xdr:row>
      <xdr:rowOff>14884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59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153661</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983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35534</xdr:rowOff>
    </xdr:from>
    <xdr:to>
      <xdr:col>24</xdr:col>
      <xdr:colOff>152400</xdr:colOff>
      <xdr:row>71</xdr:row>
      <xdr:rowOff>35534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208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32258</xdr:rowOff>
    </xdr:from>
    <xdr:to>
      <xdr:col>24</xdr:col>
      <xdr:colOff>63500</xdr:colOff>
      <xdr:row>78</xdr:row>
      <xdr:rowOff>68224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405358"/>
          <a:ext cx="838200" cy="35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75886</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1060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53009</xdr:rowOff>
    </xdr:from>
    <xdr:to>
      <xdr:col>24</xdr:col>
      <xdr:colOff>114300</xdr:colOff>
      <xdr:row>77</xdr:row>
      <xdr:rowOff>154609</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254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32258</xdr:rowOff>
    </xdr:from>
    <xdr:to>
      <xdr:col>19</xdr:col>
      <xdr:colOff>177800</xdr:colOff>
      <xdr:row>78</xdr:row>
      <xdr:rowOff>100152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405358"/>
          <a:ext cx="889000" cy="67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46228</xdr:rowOff>
    </xdr:from>
    <xdr:to>
      <xdr:col>20</xdr:col>
      <xdr:colOff>38100</xdr:colOff>
      <xdr:row>77</xdr:row>
      <xdr:rowOff>147828</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24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164355</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02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96952</xdr:rowOff>
    </xdr:from>
    <xdr:to>
      <xdr:col>15</xdr:col>
      <xdr:colOff>50800</xdr:colOff>
      <xdr:row>78</xdr:row>
      <xdr:rowOff>100152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470052"/>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70307</xdr:rowOff>
    </xdr:from>
    <xdr:to>
      <xdr:col>15</xdr:col>
      <xdr:colOff>101600</xdr:colOff>
      <xdr:row>78</xdr:row>
      <xdr:rowOff>457</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2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16984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047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58089</xdr:rowOff>
    </xdr:from>
    <xdr:to>
      <xdr:col>10</xdr:col>
      <xdr:colOff>114300</xdr:colOff>
      <xdr:row>78</xdr:row>
      <xdr:rowOff>96952</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431189"/>
          <a:ext cx="8890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69850</xdr:rowOff>
    </xdr:from>
    <xdr:to>
      <xdr:col>10</xdr:col>
      <xdr:colOff>165100</xdr:colOff>
      <xdr:row>78</xdr:row>
      <xdr:rowOff>0</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27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16527</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04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51563</xdr:rowOff>
    </xdr:from>
    <xdr:to>
      <xdr:col>6</xdr:col>
      <xdr:colOff>38100</xdr:colOff>
      <xdr:row>77</xdr:row>
      <xdr:rowOff>153163</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25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169690</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02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17424</xdr:rowOff>
    </xdr:from>
    <xdr:to>
      <xdr:col>24</xdr:col>
      <xdr:colOff>114300</xdr:colOff>
      <xdr:row>78</xdr:row>
      <xdr:rowOff>119024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39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103801</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0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152908</xdr:rowOff>
    </xdr:from>
    <xdr:to>
      <xdr:col>20</xdr:col>
      <xdr:colOff>38100</xdr:colOff>
      <xdr:row>78</xdr:row>
      <xdr:rowOff>83058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35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74185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44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49352</xdr:rowOff>
    </xdr:from>
    <xdr:to>
      <xdr:col>15</xdr:col>
      <xdr:colOff>101600</xdr:colOff>
      <xdr:row>78</xdr:row>
      <xdr:rowOff>150952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142079</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1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46152</xdr:rowOff>
    </xdr:from>
    <xdr:to>
      <xdr:col>10</xdr:col>
      <xdr:colOff>165100</xdr:colOff>
      <xdr:row>78</xdr:row>
      <xdr:rowOff>147752</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1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138879</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11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7289</xdr:rowOff>
    </xdr:from>
    <xdr:to>
      <xdr:col>6</xdr:col>
      <xdr:colOff>38100</xdr:colOff>
      <xdr:row>78</xdr:row>
      <xdr:rowOff>108889</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380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100016</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473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121183</xdr:rowOff>
    </xdr:from>
    <xdr:to>
      <xdr:col>24</xdr:col>
      <xdr:colOff>62865</xdr:colOff>
      <xdr:row>99</xdr:row>
      <xdr:rowOff>92684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380233"/>
          <a:ext cx="1270" cy="1686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96511</xdr:rowOff>
    </xdr:from>
    <xdr:ext cx="534377"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7070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92684</xdr:rowOff>
    </xdr:from>
    <xdr:to>
      <xdr:col>24</xdr:col>
      <xdr:colOff>152400</xdr:colOff>
      <xdr:row>99</xdr:row>
      <xdr:rowOff>92684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7066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67860</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155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121183</xdr:rowOff>
    </xdr:from>
    <xdr:to>
      <xdr:col>24</xdr:col>
      <xdr:colOff>152400</xdr:colOff>
      <xdr:row>89</xdr:row>
      <xdr:rowOff>121183</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38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138937</xdr:rowOff>
    </xdr:from>
    <xdr:to>
      <xdr:col>24</xdr:col>
      <xdr:colOff>63500</xdr:colOff>
      <xdr:row>96</xdr:row>
      <xdr:rowOff>152864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3797300" y="16598137"/>
          <a:ext cx="838200" cy="1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170146</xdr:rowOff>
    </xdr:from>
    <xdr:ext cx="534377"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286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147269</xdr:rowOff>
    </xdr:from>
    <xdr:to>
      <xdr:col>24</xdr:col>
      <xdr:colOff>114300</xdr:colOff>
      <xdr:row>96</xdr:row>
      <xdr:rowOff>77419</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43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152864</xdr:rowOff>
    </xdr:from>
    <xdr:to>
      <xdr:col>19</xdr:col>
      <xdr:colOff>177800</xdr:colOff>
      <xdr:row>97</xdr:row>
      <xdr:rowOff>14446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6612064"/>
          <a:ext cx="889000" cy="3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150831</xdr:rowOff>
    </xdr:from>
    <xdr:to>
      <xdr:col>20</xdr:col>
      <xdr:colOff>38100</xdr:colOff>
      <xdr:row>96</xdr:row>
      <xdr:rowOff>80981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43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97508</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530111" y="1621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14446</xdr:rowOff>
    </xdr:from>
    <xdr:to>
      <xdr:col>15</xdr:col>
      <xdr:colOff>50800</xdr:colOff>
      <xdr:row>97</xdr:row>
      <xdr:rowOff>95656</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019300" y="16645096"/>
          <a:ext cx="889000" cy="81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24816</xdr:rowOff>
    </xdr:from>
    <xdr:to>
      <xdr:col>15</xdr:col>
      <xdr:colOff>101600</xdr:colOff>
      <xdr:row>96</xdr:row>
      <xdr:rowOff>126416</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484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142943</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41111" y="16259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95656</xdr:rowOff>
    </xdr:from>
    <xdr:to>
      <xdr:col>10</xdr:col>
      <xdr:colOff>114300</xdr:colOff>
      <xdr:row>97</xdr:row>
      <xdr:rowOff>137337</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1130300" y="16726306"/>
          <a:ext cx="889000" cy="41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132544</xdr:rowOff>
    </xdr:from>
    <xdr:to>
      <xdr:col>10</xdr:col>
      <xdr:colOff>165100</xdr:colOff>
      <xdr:row>97</xdr:row>
      <xdr:rowOff>62694</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59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79221</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52111" y="1636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23121</xdr:rowOff>
    </xdr:from>
    <xdr:to>
      <xdr:col>6</xdr:col>
      <xdr:colOff>38100</xdr:colOff>
      <xdr:row>97</xdr:row>
      <xdr:rowOff>124721</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65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141248</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63111" y="1642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88137</xdr:rowOff>
    </xdr:from>
    <xdr:to>
      <xdr:col>24</xdr:col>
      <xdr:colOff>114300</xdr:colOff>
      <xdr:row>97</xdr:row>
      <xdr:rowOff>18287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654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66564</xdr:rowOff>
    </xdr:from>
    <xdr:ext cx="534377"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6525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102064</xdr:rowOff>
    </xdr:from>
    <xdr:to>
      <xdr:col>20</xdr:col>
      <xdr:colOff>38100</xdr:colOff>
      <xdr:row>97</xdr:row>
      <xdr:rowOff>32214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656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23341</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530111" y="1665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135096</xdr:rowOff>
    </xdr:from>
    <xdr:to>
      <xdr:col>15</xdr:col>
      <xdr:colOff>101600</xdr:colOff>
      <xdr:row>97</xdr:row>
      <xdr:rowOff>65246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6594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56373</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41111" y="16687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44856</xdr:rowOff>
    </xdr:from>
    <xdr:to>
      <xdr:col>10</xdr:col>
      <xdr:colOff>165100</xdr:colOff>
      <xdr:row>97</xdr:row>
      <xdr:rowOff>146456</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67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137583</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52111" y="16768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86537</xdr:rowOff>
    </xdr:from>
    <xdr:to>
      <xdr:col>6</xdr:col>
      <xdr:colOff>38100</xdr:colOff>
      <xdr:row>98</xdr:row>
      <xdr:rowOff>16687</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717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7814</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63111" y="1680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165913</xdr:rowOff>
    </xdr:from>
    <xdr:to>
      <xdr:col>54</xdr:col>
      <xdr:colOff>189865</xdr:colOff>
      <xdr:row>38</xdr:row>
      <xdr:rowOff>155180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309413"/>
          <a:ext cx="1270" cy="1360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159007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67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155180</xdr:rowOff>
    </xdr:from>
    <xdr:to>
      <xdr:col>55</xdr:col>
      <xdr:colOff>88900</xdr:colOff>
      <xdr:row>38</xdr:row>
      <xdr:rowOff>155180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670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112590</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084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165913</xdr:rowOff>
    </xdr:from>
    <xdr:to>
      <xdr:col>55</xdr:col>
      <xdr:colOff>88900</xdr:colOff>
      <xdr:row>30</xdr:row>
      <xdr:rowOff>165913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309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64360</xdr:rowOff>
    </xdr:from>
    <xdr:to>
      <xdr:col>55</xdr:col>
      <xdr:colOff>0</xdr:colOff>
      <xdr:row>36</xdr:row>
      <xdr:rowOff>120410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236560"/>
          <a:ext cx="838200" cy="56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51140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2233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72713</xdr:rowOff>
    </xdr:from>
    <xdr:to>
      <xdr:col>55</xdr:col>
      <xdr:colOff>50800</xdr:colOff>
      <xdr:row>37</xdr:row>
      <xdr:rowOff>2863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44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64360</xdr:rowOff>
    </xdr:from>
    <xdr:to>
      <xdr:col>50</xdr:col>
      <xdr:colOff>114300</xdr:colOff>
      <xdr:row>36</xdr:row>
      <xdr:rowOff>91640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6236560"/>
          <a:ext cx="889000" cy="27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92514</xdr:rowOff>
    </xdr:from>
    <xdr:to>
      <xdr:col>50</xdr:col>
      <xdr:colOff>165100</xdr:colOff>
      <xdr:row>37</xdr:row>
      <xdr:rowOff>22664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6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13791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35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109481</xdr:rowOff>
    </xdr:from>
    <xdr:to>
      <xdr:col>45</xdr:col>
      <xdr:colOff>177800</xdr:colOff>
      <xdr:row>36</xdr:row>
      <xdr:rowOff>91640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7861300" y="5938781"/>
          <a:ext cx="889000" cy="325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66247</xdr:rowOff>
    </xdr:from>
    <xdr:to>
      <xdr:col>46</xdr:col>
      <xdr:colOff>38100</xdr:colOff>
      <xdr:row>36</xdr:row>
      <xdr:rowOff>167847</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3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158974</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31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109481</xdr:rowOff>
    </xdr:from>
    <xdr:to>
      <xdr:col>41</xdr:col>
      <xdr:colOff>50800</xdr:colOff>
      <xdr:row>35</xdr:row>
      <xdr:rowOff>107076</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5938781"/>
          <a:ext cx="889000" cy="169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106056</xdr:rowOff>
    </xdr:from>
    <xdr:to>
      <xdr:col>41</xdr:col>
      <xdr:colOff>101600</xdr:colOff>
      <xdr:row>37</xdr:row>
      <xdr:rowOff>36206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7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27333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70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124333</xdr:rowOff>
    </xdr:from>
    <xdr:to>
      <xdr:col>36</xdr:col>
      <xdr:colOff>165100</xdr:colOff>
      <xdr:row>37</xdr:row>
      <xdr:rowOff>54483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296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45610</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38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69610</xdr:rowOff>
    </xdr:from>
    <xdr:to>
      <xdr:col>55</xdr:col>
      <xdr:colOff>50800</xdr:colOff>
      <xdr:row>36</xdr:row>
      <xdr:rowOff>171210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24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92487</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09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13560</xdr:rowOff>
    </xdr:from>
    <xdr:to>
      <xdr:col>50</xdr:col>
      <xdr:colOff>165100</xdr:colOff>
      <xdr:row>36</xdr:row>
      <xdr:rowOff>115160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18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131687</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5960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40840</xdr:rowOff>
    </xdr:from>
    <xdr:to>
      <xdr:col>46</xdr:col>
      <xdr:colOff>38100</xdr:colOff>
      <xdr:row>36</xdr:row>
      <xdr:rowOff>142440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21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158967</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598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58681</xdr:rowOff>
    </xdr:from>
    <xdr:to>
      <xdr:col>41</xdr:col>
      <xdr:colOff>101600</xdr:colOff>
      <xdr:row>34</xdr:row>
      <xdr:rowOff>160281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588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5358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566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56276</xdr:rowOff>
    </xdr:from>
    <xdr:to>
      <xdr:col>36</xdr:col>
      <xdr:colOff>165100</xdr:colOff>
      <xdr:row>35</xdr:row>
      <xdr:rowOff>157876</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05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2953</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5832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101204</xdr:rowOff>
    </xdr:from>
    <xdr:to>
      <xdr:col>54</xdr:col>
      <xdr:colOff>189865</xdr:colOff>
      <xdr:row>58</xdr:row>
      <xdr:rowOff>166743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845154"/>
          <a:ext cx="1270" cy="1265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170570</xdr:rowOff>
    </xdr:from>
    <xdr:ext cx="469744"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1011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166743</xdr:rowOff>
    </xdr:from>
    <xdr:to>
      <xdr:col>55</xdr:col>
      <xdr:colOff>88900</xdr:colOff>
      <xdr:row>58</xdr:row>
      <xdr:rowOff>166743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10110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47881</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620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101204</xdr:rowOff>
    </xdr:from>
    <xdr:to>
      <xdr:col>55</xdr:col>
      <xdr:colOff>88900</xdr:colOff>
      <xdr:row>51</xdr:row>
      <xdr:rowOff>101204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845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105905</xdr:rowOff>
    </xdr:from>
    <xdr:to>
      <xdr:col>55</xdr:col>
      <xdr:colOff>0</xdr:colOff>
      <xdr:row>57</xdr:row>
      <xdr:rowOff>111049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9639300" y="9707105"/>
          <a:ext cx="838200" cy="176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125338</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7265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146911</xdr:rowOff>
    </xdr:from>
    <xdr:to>
      <xdr:col>55</xdr:col>
      <xdr:colOff>50800</xdr:colOff>
      <xdr:row>57</xdr:row>
      <xdr:rowOff>77061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74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111049</xdr:rowOff>
    </xdr:from>
    <xdr:to>
      <xdr:col>50</xdr:col>
      <xdr:colOff>114300</xdr:colOff>
      <xdr:row>58</xdr:row>
      <xdr:rowOff>90124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8750300" y="9883699"/>
          <a:ext cx="889000" cy="150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110305</xdr:rowOff>
    </xdr:from>
    <xdr:to>
      <xdr:col>50</xdr:col>
      <xdr:colOff>165100</xdr:colOff>
      <xdr:row>57</xdr:row>
      <xdr:rowOff>40455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71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56982</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486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156921</xdr:rowOff>
    </xdr:from>
    <xdr:to>
      <xdr:col>45</xdr:col>
      <xdr:colOff>177800</xdr:colOff>
      <xdr:row>58</xdr:row>
      <xdr:rowOff>90124</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7861300" y="9758121"/>
          <a:ext cx="889000" cy="276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144236</xdr:rowOff>
    </xdr:from>
    <xdr:to>
      <xdr:col>46</xdr:col>
      <xdr:colOff>38100</xdr:colOff>
      <xdr:row>57</xdr:row>
      <xdr:rowOff>74386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74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90913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52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156921</xdr:rowOff>
    </xdr:from>
    <xdr:to>
      <xdr:col>41</xdr:col>
      <xdr:colOff>50800</xdr:colOff>
      <xdr:row>57</xdr:row>
      <xdr:rowOff>91321</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6972300" y="9758121"/>
          <a:ext cx="889000" cy="105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127617</xdr:rowOff>
    </xdr:from>
    <xdr:to>
      <xdr:col>41</xdr:col>
      <xdr:colOff>101600</xdr:colOff>
      <xdr:row>57</xdr:row>
      <xdr:rowOff>57767</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72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48894</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821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101915</xdr:rowOff>
    </xdr:from>
    <xdr:to>
      <xdr:col>36</xdr:col>
      <xdr:colOff>165100</xdr:colOff>
      <xdr:row>57</xdr:row>
      <xdr:rowOff>32065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70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48592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478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55105</xdr:rowOff>
    </xdr:from>
    <xdr:to>
      <xdr:col>55</xdr:col>
      <xdr:colOff>50800</xdr:colOff>
      <xdr:row>56</xdr:row>
      <xdr:rowOff>156705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65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77982</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50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60249</xdr:rowOff>
    </xdr:from>
    <xdr:to>
      <xdr:col>50</xdr:col>
      <xdr:colOff>165100</xdr:colOff>
      <xdr:row>57</xdr:row>
      <xdr:rowOff>161849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83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152976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925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39324</xdr:rowOff>
    </xdr:from>
    <xdr:to>
      <xdr:col>46</xdr:col>
      <xdr:colOff>38100</xdr:colOff>
      <xdr:row>58</xdr:row>
      <xdr:rowOff>140924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98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132051</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10076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106121</xdr:rowOff>
    </xdr:from>
    <xdr:to>
      <xdr:col>41</xdr:col>
      <xdr:colOff>101600</xdr:colOff>
      <xdr:row>57</xdr:row>
      <xdr:rowOff>36271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70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52798</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48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40521</xdr:rowOff>
    </xdr:from>
    <xdr:to>
      <xdr:col>36</xdr:col>
      <xdr:colOff>165100</xdr:colOff>
      <xdr:row>57</xdr:row>
      <xdr:rowOff>142121</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81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133248</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9905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45920</xdr:rowOff>
    </xdr:from>
    <xdr:to>
      <xdr:col>54</xdr:col>
      <xdr:colOff>189865</xdr:colOff>
      <xdr:row>79</xdr:row>
      <xdr:rowOff>98879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218870"/>
          <a:ext cx="1270" cy="1424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164047</xdr:rowOff>
    </xdr:from>
    <xdr:ext cx="599010"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994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45920</xdr:rowOff>
    </xdr:from>
    <xdr:to>
      <xdr:col>55</xdr:col>
      <xdr:colOff>88900</xdr:colOff>
      <xdr:row>71</xdr:row>
      <xdr:rowOff>45920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218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75278</xdr:rowOff>
    </xdr:from>
    <xdr:to>
      <xdr:col>55</xdr:col>
      <xdr:colOff>0</xdr:colOff>
      <xdr:row>79</xdr:row>
      <xdr:rowOff>98606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619828"/>
          <a:ext cx="838200" cy="23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73623</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2752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50746</xdr:rowOff>
    </xdr:from>
    <xdr:to>
      <xdr:col>55</xdr:col>
      <xdr:colOff>50800</xdr:colOff>
      <xdr:row>78</xdr:row>
      <xdr:rowOff>152346</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423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75278</xdr:rowOff>
    </xdr:from>
    <xdr:to>
      <xdr:col>50</xdr:col>
      <xdr:colOff>114300</xdr:colOff>
      <xdr:row>79</xdr:row>
      <xdr:rowOff>81124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619828"/>
          <a:ext cx="889000" cy="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50887</xdr:rowOff>
    </xdr:from>
    <xdr:to>
      <xdr:col>50</xdr:col>
      <xdr:colOff>165100</xdr:colOff>
      <xdr:row>78</xdr:row>
      <xdr:rowOff>152487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42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169014</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199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45690</xdr:rowOff>
    </xdr:from>
    <xdr:to>
      <xdr:col>45</xdr:col>
      <xdr:colOff>177800</xdr:colOff>
      <xdr:row>79</xdr:row>
      <xdr:rowOff>81124</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590240"/>
          <a:ext cx="889000" cy="35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54600</xdr:rowOff>
    </xdr:from>
    <xdr:to>
      <xdr:col>46</xdr:col>
      <xdr:colOff>38100</xdr:colOff>
      <xdr:row>78</xdr:row>
      <xdr:rowOff>156200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42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1277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20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40401</xdr:rowOff>
    </xdr:from>
    <xdr:to>
      <xdr:col>41</xdr:col>
      <xdr:colOff>50800</xdr:colOff>
      <xdr:row>79</xdr:row>
      <xdr:rowOff>45690</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413501"/>
          <a:ext cx="889000" cy="176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127054</xdr:rowOff>
    </xdr:from>
    <xdr:to>
      <xdr:col>41</xdr:col>
      <xdr:colOff>101600</xdr:colOff>
      <xdr:row>78</xdr:row>
      <xdr:rowOff>57204</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73731</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10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145321</xdr:rowOff>
    </xdr:from>
    <xdr:to>
      <xdr:col>36</xdr:col>
      <xdr:colOff>165100</xdr:colOff>
      <xdr:row>78</xdr:row>
      <xdr:rowOff>75471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4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91998</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2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47806</xdr:rowOff>
    </xdr:from>
    <xdr:to>
      <xdr:col>55</xdr:col>
      <xdr:colOff>50800</xdr:colOff>
      <xdr:row>79</xdr:row>
      <xdr:rowOff>149406</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59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134183</xdr:rowOff>
    </xdr:from>
    <xdr:ext cx="313932"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507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24478</xdr:rowOff>
    </xdr:from>
    <xdr:to>
      <xdr:col>50</xdr:col>
      <xdr:colOff>165100</xdr:colOff>
      <xdr:row>79</xdr:row>
      <xdr:rowOff>126078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56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117205</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661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30324</xdr:rowOff>
    </xdr:from>
    <xdr:to>
      <xdr:col>46</xdr:col>
      <xdr:colOff>38100</xdr:colOff>
      <xdr:row>79</xdr:row>
      <xdr:rowOff>131924</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574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123051</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667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166340</xdr:rowOff>
    </xdr:from>
    <xdr:to>
      <xdr:col>41</xdr:col>
      <xdr:colOff>101600</xdr:colOff>
      <xdr:row>79</xdr:row>
      <xdr:rowOff>96490</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5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87617</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632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161051</xdr:rowOff>
    </xdr:from>
    <xdr:to>
      <xdr:col>36</xdr:col>
      <xdr:colOff>165100</xdr:colOff>
      <xdr:row>78</xdr:row>
      <xdr:rowOff>91201</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362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82328</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345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168160</xdr:rowOff>
    </xdr:from>
    <xdr:to>
      <xdr:col>54</xdr:col>
      <xdr:colOff>189865</xdr:colOff>
      <xdr:row>99</xdr:row>
      <xdr:rowOff>5880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427210"/>
          <a:ext cx="1270" cy="1552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9707</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5880</xdr:rowOff>
    </xdr:from>
    <xdr:to>
      <xdr:col>55</xdr:col>
      <xdr:colOff>88900</xdr:colOff>
      <xdr:row>99</xdr:row>
      <xdr:rowOff>5880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79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114837</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202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168160</xdr:rowOff>
    </xdr:from>
    <xdr:to>
      <xdr:col>55</xdr:col>
      <xdr:colOff>88900</xdr:colOff>
      <xdr:row>89</xdr:row>
      <xdr:rowOff>168160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427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68580</xdr:rowOff>
    </xdr:from>
    <xdr:to>
      <xdr:col>55</xdr:col>
      <xdr:colOff>0</xdr:colOff>
      <xdr:row>96</xdr:row>
      <xdr:rowOff>132093</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356330"/>
          <a:ext cx="838200" cy="23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16654</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647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38227</xdr:rowOff>
    </xdr:from>
    <xdr:to>
      <xdr:col>55</xdr:col>
      <xdr:colOff>50800</xdr:colOff>
      <xdr:row>97</xdr:row>
      <xdr:rowOff>139827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66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132093</xdr:rowOff>
    </xdr:from>
    <xdr:to>
      <xdr:col>50</xdr:col>
      <xdr:colOff>114300</xdr:colOff>
      <xdr:row>98</xdr:row>
      <xdr:rowOff>34785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591293"/>
          <a:ext cx="889000" cy="245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166421</xdr:rowOff>
    </xdr:from>
    <xdr:to>
      <xdr:col>50</xdr:col>
      <xdr:colOff>165100</xdr:colOff>
      <xdr:row>97</xdr:row>
      <xdr:rowOff>96571</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87698</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718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129515</xdr:rowOff>
    </xdr:from>
    <xdr:to>
      <xdr:col>45</xdr:col>
      <xdr:colOff>177800</xdr:colOff>
      <xdr:row>98</xdr:row>
      <xdr:rowOff>34785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861300" y="16417265"/>
          <a:ext cx="889000" cy="41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29400</xdr:rowOff>
    </xdr:from>
    <xdr:to>
      <xdr:col>46</xdr:col>
      <xdr:colOff>38100</xdr:colOff>
      <xdr:row>97</xdr:row>
      <xdr:rowOff>131000</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147527</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3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129515</xdr:rowOff>
    </xdr:from>
    <xdr:to>
      <xdr:col>41</xdr:col>
      <xdr:colOff>50800</xdr:colOff>
      <xdr:row>97</xdr:row>
      <xdr:rowOff>170980</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972300" y="16417265"/>
          <a:ext cx="889000" cy="38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109373</xdr:rowOff>
    </xdr:from>
    <xdr:to>
      <xdr:col>41</xdr:col>
      <xdr:colOff>101600</xdr:colOff>
      <xdr:row>98</xdr:row>
      <xdr:rowOff>39523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740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30650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832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50533</xdr:rowOff>
    </xdr:from>
    <xdr:to>
      <xdr:col>36</xdr:col>
      <xdr:colOff>165100</xdr:colOff>
      <xdr:row>97</xdr:row>
      <xdr:rowOff>152133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81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168660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5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17780</xdr:rowOff>
    </xdr:from>
    <xdr:to>
      <xdr:col>55</xdr:col>
      <xdr:colOff>50800</xdr:colOff>
      <xdr:row>95</xdr:row>
      <xdr:rowOff>119380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30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40657</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15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81293</xdr:rowOff>
    </xdr:from>
    <xdr:to>
      <xdr:col>50</xdr:col>
      <xdr:colOff>165100</xdr:colOff>
      <xdr:row>97</xdr:row>
      <xdr:rowOff>11443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540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27970</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315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155435</xdr:rowOff>
    </xdr:from>
    <xdr:to>
      <xdr:col>46</xdr:col>
      <xdr:colOff>38100</xdr:colOff>
      <xdr:row>98</xdr:row>
      <xdr:rowOff>85585</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786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76712</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87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78715</xdr:rowOff>
    </xdr:from>
    <xdr:to>
      <xdr:col>41</xdr:col>
      <xdr:colOff>101600</xdr:colOff>
      <xdr:row>96</xdr:row>
      <xdr:rowOff>8865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36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25392</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141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120180</xdr:rowOff>
    </xdr:from>
    <xdr:to>
      <xdr:col>36</xdr:col>
      <xdr:colOff>165100</xdr:colOff>
      <xdr:row>98</xdr:row>
      <xdr:rowOff>50330</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75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41457</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84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15167</xdr:rowOff>
    </xdr:from>
    <xdr:to>
      <xdr:col>85</xdr:col>
      <xdr:colOff>126364</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158667"/>
          <a:ext cx="1269" cy="1572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93385</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77993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133294</xdr:rowOff>
    </xdr:from>
    <xdr:ext cx="599010"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4933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15167</xdr:rowOff>
    </xdr:from>
    <xdr:to>
      <xdr:col>86</xdr:col>
      <xdr:colOff>25400</xdr:colOff>
      <xdr:row>30</xdr:row>
      <xdr:rowOff>15167</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158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10835</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5259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159408</xdr:rowOff>
    </xdr:from>
    <xdr:to>
      <xdr:col>85</xdr:col>
      <xdr:colOff>177800</xdr:colOff>
      <xdr:row>39</xdr:row>
      <xdr:rowOff>89558</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674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162502</xdr:rowOff>
    </xdr:from>
    <xdr:to>
      <xdr:col>81</xdr:col>
      <xdr:colOff>101600</xdr:colOff>
      <xdr:row>39</xdr:row>
      <xdr:rowOff>92652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67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109179</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2017" y="6452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41044</xdr:rowOff>
    </xdr:from>
    <xdr:to>
      <xdr:col>76</xdr:col>
      <xdr:colOff>114300</xdr:colOff>
      <xdr:row>39</xdr:row>
      <xdr:rowOff>44450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727594"/>
          <a:ext cx="889000" cy="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158326</xdr:rowOff>
    </xdr:from>
    <xdr:to>
      <xdr:col>76</xdr:col>
      <xdr:colOff>165100</xdr:colOff>
      <xdr:row>39</xdr:row>
      <xdr:rowOff>88476</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67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105003</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448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41044</xdr:rowOff>
    </xdr:from>
    <xdr:to>
      <xdr:col>71</xdr:col>
      <xdr:colOff>177800</xdr:colOff>
      <xdr:row>39</xdr:row>
      <xdr:rowOff>43726</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flipV="1">
          <a:off x="12814300" y="6727594"/>
          <a:ext cx="889000" cy="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161461</xdr:rowOff>
    </xdr:from>
    <xdr:to>
      <xdr:col>72</xdr:col>
      <xdr:colOff>38100</xdr:colOff>
      <xdr:row>39</xdr:row>
      <xdr:rowOff>91611</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6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108138</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4017" y="64517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159995</xdr:rowOff>
    </xdr:from>
    <xdr:to>
      <xdr:col>67</xdr:col>
      <xdr:colOff>101600</xdr:colOff>
      <xdr:row>39</xdr:row>
      <xdr:rowOff>90145</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67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106671</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450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137835</xdr:rowOff>
    </xdr:from>
    <xdr:ext cx="249299"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65293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161694</xdr:rowOff>
    </xdr:from>
    <xdr:to>
      <xdr:col>72</xdr:col>
      <xdr:colOff>38100</xdr:colOff>
      <xdr:row>39</xdr:row>
      <xdr:rowOff>91844</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7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82971</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514017" y="6769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164376</xdr:rowOff>
    </xdr:from>
    <xdr:to>
      <xdr:col>67</xdr:col>
      <xdr:colOff>101600</xdr:colOff>
      <xdr:row>39</xdr:row>
      <xdr:rowOff>94526</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67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85653</xdr:rowOff>
    </xdr:from>
    <xdr:ext cx="378565"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25017" y="6772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125464</xdr:rowOff>
    </xdr:from>
    <xdr:to>
      <xdr:col>85</xdr:col>
      <xdr:colOff>126364</xdr:colOff>
      <xdr:row>78</xdr:row>
      <xdr:rowOff>51105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126964"/>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54932</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428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51105</xdr:rowOff>
    </xdr:from>
    <xdr:to>
      <xdr:col>86</xdr:col>
      <xdr:colOff>25400</xdr:colOff>
      <xdr:row>78</xdr:row>
      <xdr:rowOff>51105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424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72141</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902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125464</xdr:rowOff>
    </xdr:from>
    <xdr:to>
      <xdr:col>86</xdr:col>
      <xdr:colOff>25400</xdr:colOff>
      <xdr:row>70</xdr:row>
      <xdr:rowOff>125464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126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125819</xdr:rowOff>
    </xdr:from>
    <xdr:to>
      <xdr:col>85</xdr:col>
      <xdr:colOff>127000</xdr:colOff>
      <xdr:row>77</xdr:row>
      <xdr:rowOff>151434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5481300" y="13327469"/>
          <a:ext cx="838200" cy="25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122814</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9815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99937</xdr:rowOff>
    </xdr:from>
    <xdr:to>
      <xdr:col>85</xdr:col>
      <xdr:colOff>177800</xdr:colOff>
      <xdr:row>77</xdr:row>
      <xdr:rowOff>30087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3130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97828</xdr:rowOff>
    </xdr:from>
    <xdr:to>
      <xdr:col>81</xdr:col>
      <xdr:colOff>50800</xdr:colOff>
      <xdr:row>77</xdr:row>
      <xdr:rowOff>125819</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3299478"/>
          <a:ext cx="889000" cy="2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102667</xdr:rowOff>
    </xdr:from>
    <xdr:to>
      <xdr:col>81</xdr:col>
      <xdr:colOff>101600</xdr:colOff>
      <xdr:row>77</xdr:row>
      <xdr:rowOff>32817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313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49344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908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61888</xdr:rowOff>
    </xdr:from>
    <xdr:to>
      <xdr:col>76</xdr:col>
      <xdr:colOff>114300</xdr:colOff>
      <xdr:row>77</xdr:row>
      <xdr:rowOff>97828</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3703300" y="13263538"/>
          <a:ext cx="889000" cy="3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104826</xdr:rowOff>
    </xdr:from>
    <xdr:to>
      <xdr:col>76</xdr:col>
      <xdr:colOff>165100</xdr:colOff>
      <xdr:row>77</xdr:row>
      <xdr:rowOff>34976</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13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51503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291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37630</xdr:rowOff>
    </xdr:from>
    <xdr:to>
      <xdr:col>71</xdr:col>
      <xdr:colOff>177800</xdr:colOff>
      <xdr:row>77</xdr:row>
      <xdr:rowOff>61888</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2814300" y="13239280"/>
          <a:ext cx="889000" cy="24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130417</xdr:rowOff>
    </xdr:from>
    <xdr:to>
      <xdr:col>72</xdr:col>
      <xdr:colOff>38100</xdr:colOff>
      <xdr:row>77</xdr:row>
      <xdr:rowOff>60567</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160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77093</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935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73330</xdr:rowOff>
    </xdr:from>
    <xdr:to>
      <xdr:col>67</xdr:col>
      <xdr:colOff>101600</xdr:colOff>
      <xdr:row>77</xdr:row>
      <xdr:rowOff>3480</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10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20007</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87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100634</xdr:rowOff>
    </xdr:from>
    <xdr:to>
      <xdr:col>85</xdr:col>
      <xdr:colOff>177800</xdr:colOff>
      <xdr:row>78</xdr:row>
      <xdr:rowOff>30784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30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15561</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21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75019</xdr:rowOff>
    </xdr:from>
    <xdr:to>
      <xdr:col>81</xdr:col>
      <xdr:colOff>101600</xdr:colOff>
      <xdr:row>78</xdr:row>
      <xdr:rowOff>5169</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27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167746</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36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47028</xdr:rowOff>
    </xdr:from>
    <xdr:to>
      <xdr:col>76</xdr:col>
      <xdr:colOff>165100</xdr:colOff>
      <xdr:row>77</xdr:row>
      <xdr:rowOff>148628</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24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139755</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34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11088</xdr:rowOff>
    </xdr:from>
    <xdr:to>
      <xdr:col>72</xdr:col>
      <xdr:colOff>38100</xdr:colOff>
      <xdr:row>77</xdr:row>
      <xdr:rowOff>112688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21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103815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305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158280</xdr:rowOff>
    </xdr:from>
    <xdr:to>
      <xdr:col>67</xdr:col>
      <xdr:colOff>101600</xdr:colOff>
      <xdr:row>77</xdr:row>
      <xdr:rowOff>88430</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18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79557</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28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99978</xdr:rowOff>
    </xdr:from>
    <xdr:to>
      <xdr:col>85</xdr:col>
      <xdr:colOff>126364</xdr:colOff>
      <xdr:row>99</xdr:row>
      <xdr:rowOff>44433</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701928"/>
          <a:ext cx="1269" cy="1316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60181</xdr:rowOff>
    </xdr:from>
    <xdr:ext cx="249299"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7033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44433</xdr:rowOff>
    </xdr:from>
    <xdr:to>
      <xdr:col>86</xdr:col>
      <xdr:colOff>25400</xdr:colOff>
      <xdr:row>99</xdr:row>
      <xdr:rowOff>44433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7017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46655</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477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99978</xdr:rowOff>
    </xdr:from>
    <xdr:to>
      <xdr:col>86</xdr:col>
      <xdr:colOff>25400</xdr:colOff>
      <xdr:row>91</xdr:row>
      <xdr:rowOff>99978</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701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15801</xdr:rowOff>
    </xdr:from>
    <xdr:to>
      <xdr:col>85</xdr:col>
      <xdr:colOff>127000</xdr:colOff>
      <xdr:row>99</xdr:row>
      <xdr:rowOff>40923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989351"/>
          <a:ext cx="838200" cy="2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149080</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779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126203</xdr:rowOff>
    </xdr:from>
    <xdr:to>
      <xdr:col>85</xdr:col>
      <xdr:colOff>177800</xdr:colOff>
      <xdr:row>99</xdr:row>
      <xdr:rowOff>56353</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928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15801</xdr:rowOff>
    </xdr:from>
    <xdr:to>
      <xdr:col>81</xdr:col>
      <xdr:colOff>50800</xdr:colOff>
      <xdr:row>99</xdr:row>
      <xdr:rowOff>44010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989351"/>
          <a:ext cx="889000" cy="28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134351</xdr:rowOff>
    </xdr:from>
    <xdr:to>
      <xdr:col>81</xdr:col>
      <xdr:colOff>101600</xdr:colOff>
      <xdr:row>99</xdr:row>
      <xdr:rowOff>64501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936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81028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71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37278</xdr:rowOff>
    </xdr:from>
    <xdr:to>
      <xdr:col>76</xdr:col>
      <xdr:colOff>114300</xdr:colOff>
      <xdr:row>99</xdr:row>
      <xdr:rowOff>44010</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7010828"/>
          <a:ext cx="889000" cy="6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138350</xdr:rowOff>
    </xdr:from>
    <xdr:to>
      <xdr:col>76</xdr:col>
      <xdr:colOff>165100</xdr:colOff>
      <xdr:row>99</xdr:row>
      <xdr:rowOff>68500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94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85027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71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37278</xdr:rowOff>
    </xdr:from>
    <xdr:to>
      <xdr:col>71</xdr:col>
      <xdr:colOff>177800</xdr:colOff>
      <xdr:row>99</xdr:row>
      <xdr:rowOff>44369</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7010828"/>
          <a:ext cx="889000" cy="7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138297</xdr:rowOff>
    </xdr:from>
    <xdr:to>
      <xdr:col>72</xdr:col>
      <xdr:colOff>38100</xdr:colOff>
      <xdr:row>99</xdr:row>
      <xdr:rowOff>68447</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940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84974</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715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140830</xdr:rowOff>
    </xdr:from>
    <xdr:to>
      <xdr:col>67</xdr:col>
      <xdr:colOff>101600</xdr:colOff>
      <xdr:row>99</xdr:row>
      <xdr:rowOff>70980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942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87507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71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161573</xdr:rowOff>
    </xdr:from>
    <xdr:to>
      <xdr:col>85</xdr:col>
      <xdr:colOff>177800</xdr:colOff>
      <xdr:row>99</xdr:row>
      <xdr:rowOff>91723</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96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104630</xdr:rowOff>
    </xdr:from>
    <xdr:ext cx="469744"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906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136451</xdr:rowOff>
    </xdr:from>
    <xdr:to>
      <xdr:col>81</xdr:col>
      <xdr:colOff>101600</xdr:colOff>
      <xdr:row>99</xdr:row>
      <xdr:rowOff>66601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938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57728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7031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164660</xdr:rowOff>
    </xdr:from>
    <xdr:to>
      <xdr:col>76</xdr:col>
      <xdr:colOff>165100</xdr:colOff>
      <xdr:row>99</xdr:row>
      <xdr:rowOff>94810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96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85937</xdr:rowOff>
    </xdr:from>
    <xdr:ext cx="378565"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403017" y="17059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157928</xdr:rowOff>
    </xdr:from>
    <xdr:to>
      <xdr:col>72</xdr:col>
      <xdr:colOff>38100</xdr:colOff>
      <xdr:row>99</xdr:row>
      <xdr:rowOff>88078</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96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79205</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68428" y="1705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165019</xdr:rowOff>
    </xdr:from>
    <xdr:to>
      <xdr:col>67</xdr:col>
      <xdr:colOff>101600</xdr:colOff>
      <xdr:row>99</xdr:row>
      <xdr:rowOff>95169</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967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99</xdr:row>
      <xdr:rowOff>86296</xdr:rowOff>
    </xdr:from>
    <xdr:ext cx="313932"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657333" y="170598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77795</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221295"/>
          <a:ext cx="1269" cy="1433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24472</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499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77795</xdr:rowOff>
    </xdr:from>
    <xdr:to>
      <xdr:col>116</xdr:col>
      <xdr:colOff>152400</xdr:colOff>
      <xdr:row>30</xdr:row>
      <xdr:rowOff>77795</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221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117389</xdr:rowOff>
    </xdr:from>
    <xdr:to>
      <xdr:col>116</xdr:col>
      <xdr:colOff>63500</xdr:colOff>
      <xdr:row>31</xdr:row>
      <xdr:rowOff>132567</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1323300" y="5432339"/>
          <a:ext cx="838200" cy="15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134261</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4779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155834</xdr:rowOff>
    </xdr:from>
    <xdr:to>
      <xdr:col>116</xdr:col>
      <xdr:colOff>114300</xdr:colOff>
      <xdr:row>38</xdr:row>
      <xdr:rowOff>85984</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49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31</xdr:row>
      <xdr:rowOff>1625</xdr:rowOff>
    </xdr:from>
    <xdr:to>
      <xdr:col>111</xdr:col>
      <xdr:colOff>177800</xdr:colOff>
      <xdr:row>31</xdr:row>
      <xdr:rowOff>117389</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5316575"/>
          <a:ext cx="889000" cy="11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161869</xdr:rowOff>
    </xdr:from>
    <xdr:to>
      <xdr:col>112</xdr:col>
      <xdr:colOff>38100</xdr:colOff>
      <xdr:row>38</xdr:row>
      <xdr:rowOff>92019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50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83146</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598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31</xdr:row>
      <xdr:rowOff>1625</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9545300" y="5316575"/>
          <a:ext cx="889000" cy="1338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9256</xdr:rowOff>
    </xdr:from>
    <xdr:to>
      <xdr:col>107</xdr:col>
      <xdr:colOff>101600</xdr:colOff>
      <xdr:row>38</xdr:row>
      <xdr:rowOff>110856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52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101983</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5017" y="6617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32756</xdr:rowOff>
    </xdr:from>
    <xdr:to>
      <xdr:col>102</xdr:col>
      <xdr:colOff>165100</xdr:colOff>
      <xdr:row>38</xdr:row>
      <xdr:rowOff>134356</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547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150883</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6017" y="6323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34493</xdr:rowOff>
    </xdr:from>
    <xdr:to>
      <xdr:col>98</xdr:col>
      <xdr:colOff>38100</xdr:colOff>
      <xdr:row>38</xdr:row>
      <xdr:rowOff>136093</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54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152620</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7017" y="6324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81767</xdr:rowOff>
    </xdr:from>
    <xdr:to>
      <xdr:col>116</xdr:col>
      <xdr:colOff>114300</xdr:colOff>
      <xdr:row>32</xdr:row>
      <xdr:rowOff>11917</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5396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30</xdr:row>
      <xdr:rowOff>104644</xdr:rowOff>
    </xdr:from>
    <xdr:ext cx="534377"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524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31</xdr:row>
      <xdr:rowOff>66589</xdr:rowOff>
    </xdr:from>
    <xdr:to>
      <xdr:col>112</xdr:col>
      <xdr:colOff>38100</xdr:colOff>
      <xdr:row>31</xdr:row>
      <xdr:rowOff>168189</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538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30</xdr:row>
      <xdr:rowOff>13266</xdr:rowOff>
    </xdr:from>
    <xdr:ext cx="534377"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056111" y="5156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30</xdr:row>
      <xdr:rowOff>122275</xdr:rowOff>
    </xdr:from>
    <xdr:to>
      <xdr:col>107</xdr:col>
      <xdr:colOff>101600</xdr:colOff>
      <xdr:row>31</xdr:row>
      <xdr:rowOff>52425</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526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29</xdr:row>
      <xdr:rowOff>68952</xdr:rowOff>
    </xdr:from>
    <xdr:ext cx="534377"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167111" y="504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9764</xdr:rowOff>
    </xdr:from>
    <xdr:to>
      <xdr:col>116</xdr:col>
      <xdr:colOff>62864</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925164"/>
          <a:ext cx="1269" cy="1158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127891</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700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9764</xdr:rowOff>
    </xdr:from>
    <xdr:to>
      <xdr:col>116</xdr:col>
      <xdr:colOff>152400</xdr:colOff>
      <xdr:row>52</xdr:row>
      <xdr:rowOff>9764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925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66228</xdr:rowOff>
    </xdr:from>
    <xdr:to>
      <xdr:col>116</xdr:col>
      <xdr:colOff>63500</xdr:colOff>
      <xdr:row>58</xdr:row>
      <xdr:rowOff>66319</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10010328"/>
          <a:ext cx="8382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4233</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9483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25806</xdr:rowOff>
    </xdr:from>
    <xdr:to>
      <xdr:col>116</xdr:col>
      <xdr:colOff>114300</xdr:colOff>
      <xdr:row>58</xdr:row>
      <xdr:rowOff>127406</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66319</xdr:rowOff>
    </xdr:from>
    <xdr:to>
      <xdr:col>111</xdr:col>
      <xdr:colOff>177800</xdr:colOff>
      <xdr:row>58</xdr:row>
      <xdr:rowOff>70023</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10010419"/>
          <a:ext cx="889000" cy="3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26401</xdr:rowOff>
    </xdr:from>
    <xdr:to>
      <xdr:col>112</xdr:col>
      <xdr:colOff>38100</xdr:colOff>
      <xdr:row>58</xdr:row>
      <xdr:rowOff>128001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970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119128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10063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70023</xdr:rowOff>
    </xdr:from>
    <xdr:to>
      <xdr:col>107</xdr:col>
      <xdr:colOff>50800</xdr:colOff>
      <xdr:row>58</xdr:row>
      <xdr:rowOff>70252</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9545300" y="10014123"/>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18994</xdr:rowOff>
    </xdr:from>
    <xdr:to>
      <xdr:col>107</xdr:col>
      <xdr:colOff>101600</xdr:colOff>
      <xdr:row>58</xdr:row>
      <xdr:rowOff>120594</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96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137121</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73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70252</xdr:rowOff>
    </xdr:from>
    <xdr:to>
      <xdr:col>102</xdr:col>
      <xdr:colOff>114300</xdr:colOff>
      <xdr:row>58</xdr:row>
      <xdr:rowOff>70434</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8656300" y="10014352"/>
          <a:ext cx="88900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33944</xdr:rowOff>
    </xdr:from>
    <xdr:to>
      <xdr:col>102</xdr:col>
      <xdr:colOff>165100</xdr:colOff>
      <xdr:row>58</xdr:row>
      <xdr:rowOff>135544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978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126671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10070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23932</xdr:rowOff>
    </xdr:from>
    <xdr:to>
      <xdr:col>98</xdr:col>
      <xdr:colOff>38100</xdr:colOff>
      <xdr:row>58</xdr:row>
      <xdr:rowOff>125532</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968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116659</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10060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15428</xdr:rowOff>
    </xdr:from>
    <xdr:to>
      <xdr:col>116</xdr:col>
      <xdr:colOff>114300</xdr:colOff>
      <xdr:row>58</xdr:row>
      <xdr:rowOff>117028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995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146255</xdr:rowOff>
    </xdr:from>
    <xdr:ext cx="469744"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74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15519</xdr:rowOff>
    </xdr:from>
    <xdr:to>
      <xdr:col>112</xdr:col>
      <xdr:colOff>38100</xdr:colOff>
      <xdr:row>58</xdr:row>
      <xdr:rowOff>117119</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995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133646</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88428" y="9734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19223</xdr:rowOff>
    </xdr:from>
    <xdr:to>
      <xdr:col>107</xdr:col>
      <xdr:colOff>101600</xdr:colOff>
      <xdr:row>58</xdr:row>
      <xdr:rowOff>120823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996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111950</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99428" y="10056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19452</xdr:rowOff>
    </xdr:from>
    <xdr:to>
      <xdr:col>102</xdr:col>
      <xdr:colOff>165100</xdr:colOff>
      <xdr:row>58</xdr:row>
      <xdr:rowOff>121052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996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137579</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10428" y="9738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19634</xdr:rowOff>
    </xdr:from>
    <xdr:to>
      <xdr:col>98</xdr:col>
      <xdr:colOff>38100</xdr:colOff>
      <xdr:row>58</xdr:row>
      <xdr:rowOff>121234</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996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137761</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21428" y="9738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124090</xdr:rowOff>
    </xdr:from>
    <xdr:to>
      <xdr:col>116</xdr:col>
      <xdr:colOff>62864</xdr:colOff>
      <xdr:row>79</xdr:row>
      <xdr:rowOff>30169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1954140"/>
          <a:ext cx="1269" cy="1620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33996</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578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30169</xdr:rowOff>
    </xdr:from>
    <xdr:to>
      <xdr:col>116</xdr:col>
      <xdr:colOff>152400</xdr:colOff>
      <xdr:row>79</xdr:row>
      <xdr:rowOff>30169</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574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70767</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729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124090</xdr:rowOff>
    </xdr:from>
    <xdr:to>
      <xdr:col>116</xdr:col>
      <xdr:colOff>152400</xdr:colOff>
      <xdr:row>69</xdr:row>
      <xdr:rowOff>124090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195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28502</xdr:rowOff>
    </xdr:from>
    <xdr:to>
      <xdr:col>116</xdr:col>
      <xdr:colOff>63500</xdr:colOff>
      <xdr:row>76</xdr:row>
      <xdr:rowOff>141953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3058702"/>
          <a:ext cx="838200" cy="113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92738</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80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69861</xdr:rowOff>
    </xdr:from>
    <xdr:to>
      <xdr:col>116</xdr:col>
      <xdr:colOff>114300</xdr:colOff>
      <xdr:row>76</xdr:row>
      <xdr:rowOff>11</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92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18314</xdr:rowOff>
    </xdr:from>
    <xdr:to>
      <xdr:col>111</xdr:col>
      <xdr:colOff>177800</xdr:colOff>
      <xdr:row>76</xdr:row>
      <xdr:rowOff>141953</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0434300" y="13048514"/>
          <a:ext cx="889000" cy="12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12972</xdr:rowOff>
    </xdr:from>
    <xdr:to>
      <xdr:col>112</xdr:col>
      <xdr:colOff>38100</xdr:colOff>
      <xdr:row>75</xdr:row>
      <xdr:rowOff>114572</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71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131099</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646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18314</xdr:rowOff>
    </xdr:from>
    <xdr:to>
      <xdr:col>107</xdr:col>
      <xdr:colOff>50800</xdr:colOff>
      <xdr:row>77</xdr:row>
      <xdr:rowOff>30201</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3048514"/>
          <a:ext cx="889000" cy="183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13756</xdr:rowOff>
    </xdr:from>
    <xdr:to>
      <xdr:col>107</xdr:col>
      <xdr:colOff>101600</xdr:colOff>
      <xdr:row>75</xdr:row>
      <xdr:rowOff>115356</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87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131883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64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166773</xdr:rowOff>
    </xdr:from>
    <xdr:to>
      <xdr:col>102</xdr:col>
      <xdr:colOff>114300</xdr:colOff>
      <xdr:row>77</xdr:row>
      <xdr:rowOff>30201</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18656300" y="13196973"/>
          <a:ext cx="889000" cy="3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8041</xdr:rowOff>
    </xdr:from>
    <xdr:to>
      <xdr:col>102</xdr:col>
      <xdr:colOff>165100</xdr:colOff>
      <xdr:row>75</xdr:row>
      <xdr:rowOff>109641</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86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126168</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64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28419</xdr:rowOff>
    </xdr:from>
    <xdr:to>
      <xdr:col>98</xdr:col>
      <xdr:colOff>38100</xdr:colOff>
      <xdr:row>75</xdr:row>
      <xdr:rowOff>130019</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887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146546</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662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149152</xdr:rowOff>
    </xdr:from>
    <xdr:to>
      <xdr:col>116</xdr:col>
      <xdr:colOff>114300</xdr:colOff>
      <xdr:row>76</xdr:row>
      <xdr:rowOff>79302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00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127579</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986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91153</xdr:rowOff>
    </xdr:from>
    <xdr:to>
      <xdr:col>112</xdr:col>
      <xdr:colOff>38100</xdr:colOff>
      <xdr:row>77</xdr:row>
      <xdr:rowOff>21303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3121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12430</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3214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138964</xdr:rowOff>
    </xdr:from>
    <xdr:to>
      <xdr:col>107</xdr:col>
      <xdr:colOff>101600</xdr:colOff>
      <xdr:row>76</xdr:row>
      <xdr:rowOff>69114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99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60241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09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150851</xdr:rowOff>
    </xdr:from>
    <xdr:to>
      <xdr:col>102</xdr:col>
      <xdr:colOff>165100</xdr:colOff>
      <xdr:row>77</xdr:row>
      <xdr:rowOff>81001</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18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72128</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27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115973</xdr:rowOff>
    </xdr:from>
    <xdr:to>
      <xdr:col>98</xdr:col>
      <xdr:colOff>38100</xdr:colOff>
      <xdr:row>77</xdr:row>
      <xdr:rowOff>46123</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14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37250</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238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平成</a:t>
          </a:r>
          <a:r>
            <a:rPr kumimoji="1" lang="en-US" altLang="ja-JP" sz="1300" baseline="0">
              <a:latin typeface="ＭＳ Ｐゴシック" panose="020B0600070205080204" pitchFamily="50" charset="-128"/>
              <a:ea typeface="ＭＳ Ｐゴシック" panose="020B0600070205080204" pitchFamily="50" charset="-128"/>
            </a:rPr>
            <a:t>30</a:t>
          </a:r>
          <a:r>
            <a:rPr kumimoji="1" lang="ja-JP" altLang="en-US" sz="1300" baseline="0">
              <a:latin typeface="ＭＳ Ｐゴシック" panose="020B0600070205080204" pitchFamily="50" charset="-128"/>
              <a:ea typeface="ＭＳ Ｐゴシック" panose="020B0600070205080204" pitchFamily="50" charset="-128"/>
            </a:rPr>
            <a:t>年度歳出決算額は住民一人当たり</a:t>
          </a:r>
          <a:r>
            <a:rPr kumimoji="1" lang="en-US" altLang="ja-JP" sz="1300" baseline="0">
              <a:latin typeface="ＭＳ Ｐゴシック" panose="020B0600070205080204" pitchFamily="50" charset="-128"/>
              <a:ea typeface="ＭＳ Ｐゴシック" panose="020B0600070205080204" pitchFamily="50" charset="-128"/>
            </a:rPr>
            <a:t>354</a:t>
          </a:r>
          <a:r>
            <a:rPr kumimoji="1" lang="ja-JP" altLang="en-US" sz="1300" baseline="0">
              <a:latin typeface="ＭＳ Ｐゴシック" panose="020B0600070205080204" pitchFamily="50" charset="-128"/>
              <a:ea typeface="ＭＳ Ｐゴシック" panose="020B0600070205080204" pitchFamily="50" charset="-128"/>
            </a:rPr>
            <a:t>千円となった。主な事業としては中央公民館複合化事業</a:t>
          </a:r>
          <a:r>
            <a:rPr kumimoji="1" lang="en-US" altLang="ja-JP" sz="1300" baseline="0">
              <a:latin typeface="ＭＳ Ｐゴシック" panose="020B0600070205080204" pitchFamily="50" charset="-128"/>
              <a:ea typeface="ＭＳ Ｐゴシック" panose="020B0600070205080204" pitchFamily="50" charset="-128"/>
            </a:rPr>
            <a:t>192,000</a:t>
          </a:r>
          <a:r>
            <a:rPr kumimoji="1" lang="ja-JP" altLang="en-US" sz="1300" baseline="0">
              <a:latin typeface="ＭＳ Ｐゴシック" panose="020B0600070205080204" pitchFamily="50" charset="-128"/>
              <a:ea typeface="ＭＳ Ｐゴシック" panose="020B0600070205080204" pitchFamily="50" charset="-128"/>
            </a:rPr>
            <a:t>千円、学校給食センター整備事業</a:t>
          </a:r>
          <a:r>
            <a:rPr kumimoji="1" lang="en-US" altLang="ja-JP" sz="1300" baseline="0">
              <a:latin typeface="ＭＳ Ｐゴシック" panose="020B0600070205080204" pitchFamily="50" charset="-128"/>
              <a:ea typeface="ＭＳ Ｐゴシック" panose="020B0600070205080204" pitchFamily="50" charset="-128"/>
            </a:rPr>
            <a:t>492,000</a:t>
          </a:r>
          <a:r>
            <a:rPr kumimoji="1" lang="ja-JP" altLang="en-US" sz="1300" baseline="0">
              <a:latin typeface="ＭＳ Ｐゴシック" panose="020B0600070205080204" pitchFamily="50" charset="-128"/>
              <a:ea typeface="ＭＳ Ｐゴシック" panose="020B0600070205080204" pitchFamily="50" charset="-128"/>
            </a:rPr>
            <a:t>千円の施設更新を目的とした普通建設事業を行った。</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人件費については、定年退職者の集中時期にあり減少が続いている。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物件費については、公共施設等の老朽化に伴う修繕、町の観光資源である「一目千本桜」の桜樹保護委託、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新規事業で放課後児童クラブ運営委託（金ケ瀬カトリック児童クラブ）</a:t>
          </a:r>
          <a:r>
            <a:rPr kumimoji="1" lang="ja-JP" altLang="ja-JP" sz="1100">
              <a:solidFill>
                <a:schemeClr val="dk1"/>
              </a:solidFill>
              <a:effectLst/>
              <a:latin typeface="+mn-lt"/>
              <a:ea typeface="+mn-ea"/>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法改正に伴う各種電算システムの改修、保守委託、システム賃借料の費用である。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年々微増の傾向にある。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繰出金については、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鷺沼排水区公共下水道雨水事業負担金の増額でそれに伴う下水道事業特別会計繰出金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74,000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扶助費については、民間保育所への地域型、施設型保育給付費の増とともに、障がい福祉、医療費助成等で扶助費の負担は微増が続くものと考えられる。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23,642
23,522
24.99
8,700,756
8,374,379
317,263
5,039,722
6,531,528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32.5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151130</xdr:rowOff>
    </xdr:from>
    <xdr:to>
      <xdr:col>24</xdr:col>
      <xdr:colOff>62865</xdr:colOff>
      <xdr:row>38</xdr:row>
      <xdr:rowOff>123317</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94630"/>
          <a:ext cx="1270" cy="1343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127144</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42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123317</xdr:rowOff>
    </xdr:from>
    <xdr:to>
      <xdr:col>24</xdr:col>
      <xdr:colOff>152400</xdr:colOff>
      <xdr:row>38</xdr:row>
      <xdr:rowOff>123317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38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97807</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6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151130</xdr:rowOff>
    </xdr:from>
    <xdr:to>
      <xdr:col>24</xdr:col>
      <xdr:colOff>152400</xdr:colOff>
      <xdr:row>30</xdr:row>
      <xdr:rowOff>151130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151130</xdr:rowOff>
    </xdr:from>
    <xdr:to>
      <xdr:col>24</xdr:col>
      <xdr:colOff>63500</xdr:colOff>
      <xdr:row>33</xdr:row>
      <xdr:rowOff>154559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808980"/>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143527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72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165100</xdr:rowOff>
    </xdr:from>
    <xdr:to>
      <xdr:col>24</xdr:col>
      <xdr:colOff>114300</xdr:colOff>
      <xdr:row>35</xdr:row>
      <xdr:rowOff>95250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146558</xdr:rowOff>
    </xdr:from>
    <xdr:to>
      <xdr:col>19</xdr:col>
      <xdr:colOff>177800</xdr:colOff>
      <xdr:row>33</xdr:row>
      <xdr:rowOff>154559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804408"/>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155956</xdr:rowOff>
    </xdr:from>
    <xdr:to>
      <xdr:col>20</xdr:col>
      <xdr:colOff>38100</xdr:colOff>
      <xdr:row>35</xdr:row>
      <xdr:rowOff>86106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8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77233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7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161798</xdr:rowOff>
    </xdr:from>
    <xdr:to>
      <xdr:col>15</xdr:col>
      <xdr:colOff>50800</xdr:colOff>
      <xdr:row>33</xdr:row>
      <xdr:rowOff>146558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648198"/>
          <a:ext cx="88900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148336</xdr:rowOff>
    </xdr:from>
    <xdr:to>
      <xdr:col>15</xdr:col>
      <xdr:colOff>101600</xdr:colOff>
      <xdr:row>35</xdr:row>
      <xdr:rowOff>78486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7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69613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7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142748</xdr:rowOff>
    </xdr:from>
    <xdr:to>
      <xdr:col>10</xdr:col>
      <xdr:colOff>114300</xdr:colOff>
      <xdr:row>32</xdr:row>
      <xdr:rowOff>161798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629148"/>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54229</xdr:rowOff>
    </xdr:from>
    <xdr:to>
      <xdr:col>10</xdr:col>
      <xdr:colOff>165100</xdr:colOff>
      <xdr:row>34</xdr:row>
      <xdr:rowOff>155829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83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146956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7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43180</xdr:rowOff>
    </xdr:from>
    <xdr:to>
      <xdr:col>6</xdr:col>
      <xdr:colOff>38100</xdr:colOff>
      <xdr:row>34</xdr:row>
      <xdr:rowOff>144780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7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135907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6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100330</xdr:rowOff>
    </xdr:from>
    <xdr:to>
      <xdr:col>24</xdr:col>
      <xdr:colOff>114300</xdr:colOff>
      <xdr:row>34</xdr:row>
      <xdr:rowOff>30480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75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123207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0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103759</xdr:rowOff>
    </xdr:from>
    <xdr:to>
      <xdr:col>20</xdr:col>
      <xdr:colOff>38100</xdr:colOff>
      <xdr:row>34</xdr:row>
      <xdr:rowOff>33909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761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50436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536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95758</xdr:rowOff>
    </xdr:from>
    <xdr:to>
      <xdr:col>15</xdr:col>
      <xdr:colOff>101600</xdr:colOff>
      <xdr:row>34</xdr:row>
      <xdr:rowOff>25908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75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42435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5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110998</xdr:rowOff>
    </xdr:from>
    <xdr:to>
      <xdr:col>10</xdr:col>
      <xdr:colOff>165100</xdr:colOff>
      <xdr:row>33</xdr:row>
      <xdr:rowOff>41148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59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57675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372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91948</xdr:rowOff>
    </xdr:from>
    <xdr:to>
      <xdr:col>6</xdr:col>
      <xdr:colOff>38100</xdr:colOff>
      <xdr:row>33</xdr:row>
      <xdr:rowOff>22098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57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38625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353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125085</xdr:rowOff>
    </xdr:from>
    <xdr:to>
      <xdr:col>24</xdr:col>
      <xdr:colOff>62865</xdr:colOff>
      <xdr:row>59</xdr:row>
      <xdr:rowOff>8715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97585"/>
          <a:ext cx="1270" cy="1426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16286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31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8715</xdr:rowOff>
    </xdr:from>
    <xdr:to>
      <xdr:col>24</xdr:col>
      <xdr:colOff>152400</xdr:colOff>
      <xdr:row>59</xdr:row>
      <xdr:rowOff>8715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2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71762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728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1,151,508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125085</xdr:rowOff>
    </xdr:from>
    <xdr:to>
      <xdr:col>24</xdr:col>
      <xdr:colOff>152400</xdr:colOff>
      <xdr:row>50</xdr:row>
      <xdr:rowOff>125085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9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144182</xdr:rowOff>
    </xdr:from>
    <xdr:to>
      <xdr:col>24</xdr:col>
      <xdr:colOff>63500</xdr:colOff>
      <xdr:row>58</xdr:row>
      <xdr:rowOff>166552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10088282"/>
          <a:ext cx="838200" cy="22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105186</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8778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82309</xdr:rowOff>
    </xdr:from>
    <xdr:to>
      <xdr:col>24</xdr:col>
      <xdr:colOff>114300</xdr:colOff>
      <xdr:row>59</xdr:row>
      <xdr:rowOff>12459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1002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144182</xdr:rowOff>
    </xdr:from>
    <xdr:to>
      <xdr:col>19</xdr:col>
      <xdr:colOff>177800</xdr:colOff>
      <xdr:row>58</xdr:row>
      <xdr:rowOff>164494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10088282"/>
          <a:ext cx="889000" cy="2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92508</xdr:rowOff>
    </xdr:from>
    <xdr:to>
      <xdr:col>20</xdr:col>
      <xdr:colOff>38100</xdr:colOff>
      <xdr:row>59</xdr:row>
      <xdr:rowOff>22658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10036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39185</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1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158053</xdr:rowOff>
    </xdr:from>
    <xdr:to>
      <xdr:col>15</xdr:col>
      <xdr:colOff>50800</xdr:colOff>
      <xdr:row>58</xdr:row>
      <xdr:rowOff>164494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10102153"/>
          <a:ext cx="889000" cy="6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96730</xdr:rowOff>
    </xdr:from>
    <xdr:to>
      <xdr:col>15</xdr:col>
      <xdr:colOff>101600</xdr:colOff>
      <xdr:row>59</xdr:row>
      <xdr:rowOff>26880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1004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43407</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1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158053</xdr:rowOff>
    </xdr:from>
    <xdr:to>
      <xdr:col>10</xdr:col>
      <xdr:colOff>114300</xdr:colOff>
      <xdr:row>58</xdr:row>
      <xdr:rowOff>158552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10102153"/>
          <a:ext cx="889000" cy="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96979</xdr:rowOff>
    </xdr:from>
    <xdr:to>
      <xdr:col>10</xdr:col>
      <xdr:colOff>165100</xdr:colOff>
      <xdr:row>59</xdr:row>
      <xdr:rowOff>27129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1004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43656</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1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96911</xdr:rowOff>
    </xdr:from>
    <xdr:to>
      <xdr:col>6</xdr:col>
      <xdr:colOff>38100</xdr:colOff>
      <xdr:row>59</xdr:row>
      <xdr:rowOff>27061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1004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43588</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1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115752</xdr:rowOff>
    </xdr:from>
    <xdr:to>
      <xdr:col>24</xdr:col>
      <xdr:colOff>114300</xdr:colOff>
      <xdr:row>59</xdr:row>
      <xdr:rowOff>45902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10059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60736</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10004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93382</xdr:rowOff>
    </xdr:from>
    <xdr:to>
      <xdr:col>20</xdr:col>
      <xdr:colOff>38100</xdr:colOff>
      <xdr:row>59</xdr:row>
      <xdr:rowOff>23532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1003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14659</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130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113694</xdr:rowOff>
    </xdr:from>
    <xdr:to>
      <xdr:col>15</xdr:col>
      <xdr:colOff>101600</xdr:colOff>
      <xdr:row>59</xdr:row>
      <xdr:rowOff>43844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10057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34971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15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107253</xdr:rowOff>
    </xdr:from>
    <xdr:to>
      <xdr:col>10</xdr:col>
      <xdr:colOff>165100</xdr:colOff>
      <xdr:row>59</xdr:row>
      <xdr:rowOff>37403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10051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28530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144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107752</xdr:rowOff>
    </xdr:from>
    <xdr:to>
      <xdr:col>6</xdr:col>
      <xdr:colOff>38100</xdr:colOff>
      <xdr:row>59</xdr:row>
      <xdr:rowOff>37902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1005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29029</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10144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5262</xdr:rowOff>
    </xdr:from>
    <xdr:to>
      <xdr:col>24</xdr:col>
      <xdr:colOff>62865</xdr:colOff>
      <xdr:row>79</xdr:row>
      <xdr:rowOff>41892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78212"/>
          <a:ext cx="1270" cy="1408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45719</xdr:rowOff>
    </xdr:from>
    <xdr:ext cx="534377"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9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41892</xdr:rowOff>
    </xdr:from>
    <xdr:to>
      <xdr:col>24</xdr:col>
      <xdr:colOff>152400</xdr:colOff>
      <xdr:row>79</xdr:row>
      <xdr:rowOff>41892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86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123389</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53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5262</xdr:rowOff>
    </xdr:from>
    <xdr:to>
      <xdr:col>24</xdr:col>
      <xdr:colOff>152400</xdr:colOff>
      <xdr:row>71</xdr:row>
      <xdr:rowOff>5262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78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142345</xdr:rowOff>
    </xdr:from>
    <xdr:to>
      <xdr:col>24</xdr:col>
      <xdr:colOff>63500</xdr:colOff>
      <xdr:row>77</xdr:row>
      <xdr:rowOff>155332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3343995"/>
          <a:ext cx="838200" cy="1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46071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762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23194</xdr:rowOff>
    </xdr:from>
    <xdr:to>
      <xdr:col>24</xdr:col>
      <xdr:colOff>114300</xdr:colOff>
      <xdr:row>77</xdr:row>
      <xdr:rowOff>124794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224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142345</xdr:rowOff>
    </xdr:from>
    <xdr:to>
      <xdr:col>19</xdr:col>
      <xdr:colOff>177800</xdr:colOff>
      <xdr:row>78</xdr:row>
      <xdr:rowOff>83203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343995"/>
          <a:ext cx="889000" cy="112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15149</xdr:rowOff>
    </xdr:from>
    <xdr:to>
      <xdr:col>20</xdr:col>
      <xdr:colOff>38100</xdr:colOff>
      <xdr:row>77</xdr:row>
      <xdr:rowOff>116749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133276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92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83203</xdr:rowOff>
    </xdr:from>
    <xdr:to>
      <xdr:col>15</xdr:col>
      <xdr:colOff>50800</xdr:colOff>
      <xdr:row>78</xdr:row>
      <xdr:rowOff>104104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456303"/>
          <a:ext cx="889000" cy="20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43148</xdr:rowOff>
    </xdr:from>
    <xdr:to>
      <xdr:col>15</xdr:col>
      <xdr:colOff>101600</xdr:colOff>
      <xdr:row>77</xdr:row>
      <xdr:rowOff>144748</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161275</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20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104104</xdr:rowOff>
    </xdr:from>
    <xdr:to>
      <xdr:col>10</xdr:col>
      <xdr:colOff>114300</xdr:colOff>
      <xdr:row>78</xdr:row>
      <xdr:rowOff>154995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477204"/>
          <a:ext cx="889000" cy="50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123909</xdr:rowOff>
    </xdr:from>
    <xdr:to>
      <xdr:col>10</xdr:col>
      <xdr:colOff>165100</xdr:colOff>
      <xdr:row>78</xdr:row>
      <xdr:rowOff>54059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325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70586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00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154257</xdr:rowOff>
    </xdr:from>
    <xdr:to>
      <xdr:col>6</xdr:col>
      <xdr:colOff>38100</xdr:colOff>
      <xdr:row>78</xdr:row>
      <xdr:rowOff>84407</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5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100934</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131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104532</xdr:rowOff>
    </xdr:from>
    <xdr:to>
      <xdr:col>24</xdr:col>
      <xdr:colOff>114300</xdr:colOff>
      <xdr:row>78</xdr:row>
      <xdr:rowOff>34682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306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82959</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284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91545</xdr:rowOff>
    </xdr:from>
    <xdr:to>
      <xdr:col>20</xdr:col>
      <xdr:colOff>38100</xdr:colOff>
      <xdr:row>78</xdr:row>
      <xdr:rowOff>21695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9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12822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8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32403</xdr:rowOff>
    </xdr:from>
    <xdr:to>
      <xdr:col>15</xdr:col>
      <xdr:colOff>101600</xdr:colOff>
      <xdr:row>78</xdr:row>
      <xdr:rowOff>134003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405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125130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498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53304</xdr:rowOff>
    </xdr:from>
    <xdr:to>
      <xdr:col>10</xdr:col>
      <xdr:colOff>165100</xdr:colOff>
      <xdr:row>78</xdr:row>
      <xdr:rowOff>154904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42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146031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519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104195</xdr:rowOff>
    </xdr:from>
    <xdr:to>
      <xdr:col>6</xdr:col>
      <xdr:colOff>38100</xdr:colOff>
      <xdr:row>79</xdr:row>
      <xdr:rowOff>34345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47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25472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570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102619</xdr:rowOff>
    </xdr:from>
    <xdr:to>
      <xdr:col>24</xdr:col>
      <xdr:colOff>62865</xdr:colOff>
      <xdr:row>99</xdr:row>
      <xdr:rowOff>158934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533119"/>
          <a:ext cx="1270" cy="1599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162761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36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158934</xdr:rowOff>
    </xdr:from>
    <xdr:to>
      <xdr:col>24</xdr:col>
      <xdr:colOff>152400</xdr:colOff>
      <xdr:row>99</xdr:row>
      <xdr:rowOff>158934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3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49296</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08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114,271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102619</xdr:rowOff>
    </xdr:from>
    <xdr:to>
      <xdr:col>24</xdr:col>
      <xdr:colOff>152400</xdr:colOff>
      <xdr:row>90</xdr:row>
      <xdr:rowOff>102619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533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19031</xdr:rowOff>
    </xdr:from>
    <xdr:to>
      <xdr:col>24</xdr:col>
      <xdr:colOff>63500</xdr:colOff>
      <xdr:row>97</xdr:row>
      <xdr:rowOff>90012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649681"/>
          <a:ext cx="838200" cy="7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14766</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8168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36339</xdr:rowOff>
    </xdr:from>
    <xdr:to>
      <xdr:col>24</xdr:col>
      <xdr:colOff>114300</xdr:colOff>
      <xdr:row>98</xdr:row>
      <xdr:rowOff>137939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3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113477</xdr:rowOff>
    </xdr:from>
    <xdr:to>
      <xdr:col>19</xdr:col>
      <xdr:colOff>177800</xdr:colOff>
      <xdr:row>97</xdr:row>
      <xdr:rowOff>90012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572677"/>
          <a:ext cx="889000" cy="14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169139</xdr:rowOff>
    </xdr:from>
    <xdr:to>
      <xdr:col>20</xdr:col>
      <xdr:colOff>38100</xdr:colOff>
      <xdr:row>98</xdr:row>
      <xdr:rowOff>99289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799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90416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89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120873</xdr:rowOff>
    </xdr:from>
    <xdr:to>
      <xdr:col>15</xdr:col>
      <xdr:colOff>50800</xdr:colOff>
      <xdr:row>96</xdr:row>
      <xdr:rowOff>113477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019300" y="16408623"/>
          <a:ext cx="889000" cy="164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108869</xdr:rowOff>
    </xdr:from>
    <xdr:to>
      <xdr:col>15</xdr:col>
      <xdr:colOff>101600</xdr:colOff>
      <xdr:row>98</xdr:row>
      <xdr:rowOff>39019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739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30146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832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120873</xdr:rowOff>
    </xdr:from>
    <xdr:to>
      <xdr:col>10</xdr:col>
      <xdr:colOff>114300</xdr:colOff>
      <xdr:row>96</xdr:row>
      <xdr:rowOff>9</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408623"/>
          <a:ext cx="889000" cy="50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12058</xdr:rowOff>
    </xdr:from>
    <xdr:to>
      <xdr:col>10</xdr:col>
      <xdr:colOff>165100</xdr:colOff>
      <xdr:row>98</xdr:row>
      <xdr:rowOff>113658</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81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104785</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90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1901</xdr:rowOff>
    </xdr:from>
    <xdr:to>
      <xdr:col>6</xdr:col>
      <xdr:colOff>38100</xdr:colOff>
      <xdr:row>98</xdr:row>
      <xdr:rowOff>103501</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04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94628</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896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139681</xdr:rowOff>
    </xdr:from>
    <xdr:to>
      <xdr:col>24</xdr:col>
      <xdr:colOff>114300</xdr:colOff>
      <xdr:row>97</xdr:row>
      <xdr:rowOff>69831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59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162558</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450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39212</xdr:rowOff>
    </xdr:from>
    <xdr:to>
      <xdr:col>20</xdr:col>
      <xdr:colOff>38100</xdr:colOff>
      <xdr:row>97</xdr:row>
      <xdr:rowOff>140812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66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157339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44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62677</xdr:rowOff>
    </xdr:from>
    <xdr:to>
      <xdr:col>15</xdr:col>
      <xdr:colOff>101600</xdr:colOff>
      <xdr:row>96</xdr:row>
      <xdr:rowOff>164277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52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9354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297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70073</xdr:rowOff>
    </xdr:from>
    <xdr:to>
      <xdr:col>10</xdr:col>
      <xdr:colOff>165100</xdr:colOff>
      <xdr:row>96</xdr:row>
      <xdr:rowOff>223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35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16750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13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120659</xdr:rowOff>
    </xdr:from>
    <xdr:to>
      <xdr:col>6</xdr:col>
      <xdr:colOff>38100</xdr:colOff>
      <xdr:row>96</xdr:row>
      <xdr:rowOff>50809</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40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67336</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183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78740</xdr:rowOff>
    </xdr:from>
    <xdr:to>
      <xdr:col>54</xdr:col>
      <xdr:colOff>189865</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222240"/>
          <a:ext cx="127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25417</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9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3,960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78740</xdr:rowOff>
    </xdr:from>
    <xdr:to>
      <xdr:col>55</xdr:col>
      <xdr:colOff>88900</xdr:colOff>
      <xdr:row>30</xdr:row>
      <xdr:rowOff>78740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222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9398</xdr:rowOff>
    </xdr:from>
    <xdr:to>
      <xdr:col>55</xdr:col>
      <xdr:colOff>0</xdr:colOff>
      <xdr:row>38</xdr:row>
      <xdr:rowOff>17780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524498"/>
          <a:ext cx="8382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156862</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5005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6985</xdr:rowOff>
    </xdr:from>
    <xdr:to>
      <xdr:col>55</xdr:col>
      <xdr:colOff>50800</xdr:colOff>
      <xdr:row>38</xdr:row>
      <xdr:rowOff>108585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17780</xdr:rowOff>
    </xdr:from>
    <xdr:to>
      <xdr:col>50</xdr:col>
      <xdr:colOff>114300</xdr:colOff>
      <xdr:row>38</xdr:row>
      <xdr:rowOff>25400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5328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155575</xdr:rowOff>
    </xdr:from>
    <xdr:to>
      <xdr:col>50</xdr:col>
      <xdr:colOff>165100</xdr:colOff>
      <xdr:row>38</xdr:row>
      <xdr:rowOff>85725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9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76852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91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35687</xdr:rowOff>
    </xdr:from>
    <xdr:to>
      <xdr:col>45</xdr:col>
      <xdr:colOff>177800</xdr:colOff>
      <xdr:row>38</xdr:row>
      <xdr:rowOff>25400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036437"/>
          <a:ext cx="889000" cy="504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157099</xdr:rowOff>
    </xdr:from>
    <xdr:to>
      <xdr:col>46</xdr:col>
      <xdr:colOff>38100</xdr:colOff>
      <xdr:row>38</xdr:row>
      <xdr:rowOff>87249</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50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78376</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93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5207</xdr:rowOff>
    </xdr:from>
    <xdr:to>
      <xdr:col>41</xdr:col>
      <xdr:colOff>50800</xdr:colOff>
      <xdr:row>35</xdr:row>
      <xdr:rowOff>35687</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5320157"/>
          <a:ext cx="889000" cy="716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117856</xdr:rowOff>
    </xdr:from>
    <xdr:to>
      <xdr:col>41</xdr:col>
      <xdr:colOff>101600</xdr:colOff>
      <xdr:row>38</xdr:row>
      <xdr:rowOff>48006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6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39133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542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138430</xdr:rowOff>
    </xdr:from>
    <xdr:to>
      <xdr:col>36</xdr:col>
      <xdr:colOff>165100</xdr:colOff>
      <xdr:row>37</xdr:row>
      <xdr:rowOff>68580</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1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59707</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4033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130048</xdr:rowOff>
    </xdr:from>
    <xdr:to>
      <xdr:col>55</xdr:col>
      <xdr:colOff>50800</xdr:colOff>
      <xdr:row>38</xdr:row>
      <xdr:rowOff>60198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47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152925</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325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138430</xdr:rowOff>
    </xdr:from>
    <xdr:to>
      <xdr:col>50</xdr:col>
      <xdr:colOff>165100</xdr:colOff>
      <xdr:row>38</xdr:row>
      <xdr:rowOff>68580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48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85107</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257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146050</xdr:rowOff>
    </xdr:from>
    <xdr:to>
      <xdr:col>46</xdr:col>
      <xdr:colOff>38100</xdr:colOff>
      <xdr:row>38</xdr:row>
      <xdr:rowOff>76200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92727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264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156337</xdr:rowOff>
    </xdr:from>
    <xdr:to>
      <xdr:col>41</xdr:col>
      <xdr:colOff>101600</xdr:colOff>
      <xdr:row>35</xdr:row>
      <xdr:rowOff>86487</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598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103014</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5760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125857</xdr:rowOff>
    </xdr:from>
    <xdr:to>
      <xdr:col>36</xdr:col>
      <xdr:colOff>165100</xdr:colOff>
      <xdr:row>31</xdr:row>
      <xdr:rowOff>56007</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526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72534</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5044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16142</xdr:rowOff>
    </xdr:from>
    <xdr:to>
      <xdr:col>54</xdr:col>
      <xdr:colOff>189865</xdr:colOff>
      <xdr:row>59</xdr:row>
      <xdr:rowOff>90404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60092"/>
          <a:ext cx="1270" cy="1445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94231</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209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90404</xdr:rowOff>
    </xdr:from>
    <xdr:to>
      <xdr:col>55</xdr:col>
      <xdr:colOff>88900</xdr:colOff>
      <xdr:row>59</xdr:row>
      <xdr:rowOff>90404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205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134269</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35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16142</xdr:rowOff>
    </xdr:from>
    <xdr:to>
      <xdr:col>55</xdr:col>
      <xdr:colOff>88900</xdr:colOff>
      <xdr:row>51</xdr:row>
      <xdr:rowOff>16142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60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9382</xdr:rowOff>
    </xdr:from>
    <xdr:to>
      <xdr:col>55</xdr:col>
      <xdr:colOff>0</xdr:colOff>
      <xdr:row>59</xdr:row>
      <xdr:rowOff>9823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124932"/>
          <a:ext cx="838200" cy="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55411</xdr:rowOff>
    </xdr:from>
    <xdr:ext cx="534377"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828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32534</xdr:rowOff>
    </xdr:from>
    <xdr:to>
      <xdr:col>55</xdr:col>
      <xdr:colOff>50800</xdr:colOff>
      <xdr:row>58</xdr:row>
      <xdr:rowOff>134134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97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9382</xdr:rowOff>
    </xdr:from>
    <xdr:to>
      <xdr:col>50</xdr:col>
      <xdr:colOff>114300</xdr:colOff>
      <xdr:row>59</xdr:row>
      <xdr:rowOff>15815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8750300" y="10124932"/>
          <a:ext cx="889000" cy="6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40812</xdr:rowOff>
    </xdr:from>
    <xdr:to>
      <xdr:col>50</xdr:col>
      <xdr:colOff>165100</xdr:colOff>
      <xdr:row>58</xdr:row>
      <xdr:rowOff>142412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984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158939</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372111" y="976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15815</xdr:rowOff>
    </xdr:from>
    <xdr:to>
      <xdr:col>45</xdr:col>
      <xdr:colOff>177800</xdr:colOff>
      <xdr:row>59</xdr:row>
      <xdr:rowOff>21857</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861300" y="10131365"/>
          <a:ext cx="889000" cy="6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45074</xdr:rowOff>
    </xdr:from>
    <xdr:to>
      <xdr:col>46</xdr:col>
      <xdr:colOff>38100</xdr:colOff>
      <xdr:row>58</xdr:row>
      <xdr:rowOff>146674</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98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163201</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483111" y="976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10541</xdr:rowOff>
    </xdr:from>
    <xdr:to>
      <xdr:col>41</xdr:col>
      <xdr:colOff>50800</xdr:colOff>
      <xdr:row>59</xdr:row>
      <xdr:rowOff>21857</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a:off x="6972300" y="10126091"/>
          <a:ext cx="889000" cy="1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68245</xdr:rowOff>
    </xdr:from>
    <xdr:to>
      <xdr:col>41</xdr:col>
      <xdr:colOff>101600</xdr:colOff>
      <xdr:row>58</xdr:row>
      <xdr:rowOff>169845</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1001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14922</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787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40061</xdr:rowOff>
    </xdr:from>
    <xdr:to>
      <xdr:col>36</xdr:col>
      <xdr:colOff>165100</xdr:colOff>
      <xdr:row>58</xdr:row>
      <xdr:rowOff>141661</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98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158188</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975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130473</xdr:rowOff>
    </xdr:from>
    <xdr:to>
      <xdr:col>55</xdr:col>
      <xdr:colOff>50800</xdr:colOff>
      <xdr:row>59</xdr:row>
      <xdr:rowOff>60623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7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45400</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89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130032</xdr:rowOff>
    </xdr:from>
    <xdr:to>
      <xdr:col>50</xdr:col>
      <xdr:colOff>165100</xdr:colOff>
      <xdr:row>59</xdr:row>
      <xdr:rowOff>60182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7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51309</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166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136465</xdr:rowOff>
    </xdr:from>
    <xdr:to>
      <xdr:col>46</xdr:col>
      <xdr:colOff>38100</xdr:colOff>
      <xdr:row>59</xdr:row>
      <xdr:rowOff>66615</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8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57742</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15428" y="10173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142507</xdr:rowOff>
    </xdr:from>
    <xdr:to>
      <xdr:col>41</xdr:col>
      <xdr:colOff>101600</xdr:colOff>
      <xdr:row>59</xdr:row>
      <xdr:rowOff>72657</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8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63784</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26428" y="1017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131191</xdr:rowOff>
    </xdr:from>
    <xdr:to>
      <xdr:col>36</xdr:col>
      <xdr:colOff>165100</xdr:colOff>
      <xdr:row>59</xdr:row>
      <xdr:rowOff>61341</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75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52468</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10168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商工費グラフ枠">
          <a:extLst>
            <a:ext uri="{FF2B5EF4-FFF2-40B4-BE49-F238E27FC236}">
              <a16:creationId xmlns:a16="http://schemas.microsoft.com/office/drawing/2014/main" id="{00000000-0008-0000-07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95555</xdr:rowOff>
    </xdr:from>
    <xdr:to>
      <xdr:col>54</xdr:col>
      <xdr:colOff>189865</xdr:colOff>
      <xdr:row>79</xdr:row>
      <xdr:rowOff>43751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10475595" y="12268505"/>
          <a:ext cx="1270" cy="1319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47578</xdr:rowOff>
    </xdr:from>
    <xdr:ext cx="313932" cy="259045"/>
    <xdr:sp macro="" textlink="">
      <xdr:nvSpPr>
        <xdr:cNvPr id="407" name="商工費最小値テキスト">
          <a:extLst>
            <a:ext uri="{FF2B5EF4-FFF2-40B4-BE49-F238E27FC236}">
              <a16:creationId xmlns:a16="http://schemas.microsoft.com/office/drawing/2014/main" id="{00000000-0008-0000-0700-000097010000}"/>
            </a:ext>
          </a:extLst>
        </xdr:cNvPr>
        <xdr:cNvSpPr txBox="1"/>
      </xdr:nvSpPr>
      <xdr:spPr>
        <a:xfrm>
          <a:off x="10528300" y="1359212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43751</xdr:rowOff>
    </xdr:from>
    <xdr:to>
      <xdr:col>55</xdr:col>
      <xdr:colOff>88900</xdr:colOff>
      <xdr:row>79</xdr:row>
      <xdr:rowOff>43751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3588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42232</xdr:rowOff>
    </xdr:from>
    <xdr:ext cx="599010" cy="259045"/>
    <xdr:sp macro="" textlink="">
      <xdr:nvSpPr>
        <xdr:cNvPr id="409" name="商工費最大値テキスト">
          <a:extLst>
            <a:ext uri="{FF2B5EF4-FFF2-40B4-BE49-F238E27FC236}">
              <a16:creationId xmlns:a16="http://schemas.microsoft.com/office/drawing/2014/main" id="{00000000-0008-0000-0700-000099010000}"/>
            </a:ext>
          </a:extLst>
        </xdr:cNvPr>
        <xdr:cNvSpPr txBox="1"/>
      </xdr:nvSpPr>
      <xdr:spPr>
        <a:xfrm>
          <a:off x="10528300" y="12043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103,976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95555</xdr:rowOff>
    </xdr:from>
    <xdr:to>
      <xdr:col>55</xdr:col>
      <xdr:colOff>88900</xdr:colOff>
      <xdr:row>71</xdr:row>
      <xdr:rowOff>95555</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226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91847</xdr:rowOff>
    </xdr:from>
    <xdr:to>
      <xdr:col>55</xdr:col>
      <xdr:colOff>0</xdr:colOff>
      <xdr:row>78</xdr:row>
      <xdr:rowOff>113588</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9639300" y="13464947"/>
          <a:ext cx="838200" cy="21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57802</xdr:rowOff>
    </xdr:from>
    <xdr:ext cx="469744" cy="259045"/>
    <xdr:sp macro="" textlink="">
      <xdr:nvSpPr>
        <xdr:cNvPr id="412" name="商工費平均値テキスト">
          <a:extLst>
            <a:ext uri="{FF2B5EF4-FFF2-40B4-BE49-F238E27FC236}">
              <a16:creationId xmlns:a16="http://schemas.microsoft.com/office/drawing/2014/main" id="{00000000-0008-0000-0700-00009C010000}"/>
            </a:ext>
          </a:extLst>
        </xdr:cNvPr>
        <xdr:cNvSpPr txBox="1"/>
      </xdr:nvSpPr>
      <xdr:spPr>
        <a:xfrm>
          <a:off x="10528300" y="13430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79375</xdr:rowOff>
    </xdr:from>
    <xdr:to>
      <xdr:col>55</xdr:col>
      <xdr:colOff>50800</xdr:colOff>
      <xdr:row>79</xdr:row>
      <xdr:rowOff>9525</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10426700" y="13452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101536</xdr:rowOff>
    </xdr:from>
    <xdr:to>
      <xdr:col>50</xdr:col>
      <xdr:colOff>114300</xdr:colOff>
      <xdr:row>78</xdr:row>
      <xdr:rowOff>113588</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8750300" y="13474636"/>
          <a:ext cx="889000" cy="12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87618</xdr:rowOff>
    </xdr:from>
    <xdr:to>
      <xdr:col>50</xdr:col>
      <xdr:colOff>165100</xdr:colOff>
      <xdr:row>79</xdr:row>
      <xdr:rowOff>17768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9588500" y="13460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8895</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04428" y="1355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73368</xdr:rowOff>
    </xdr:from>
    <xdr:to>
      <xdr:col>45</xdr:col>
      <xdr:colOff>177800</xdr:colOff>
      <xdr:row>78</xdr:row>
      <xdr:rowOff>101536</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7861300" y="13446468"/>
          <a:ext cx="889000" cy="2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87415</xdr:rowOff>
    </xdr:from>
    <xdr:to>
      <xdr:col>46</xdr:col>
      <xdr:colOff>38100</xdr:colOff>
      <xdr:row>79</xdr:row>
      <xdr:rowOff>17565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8699500" y="134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8692</xdr:rowOff>
    </xdr:from>
    <xdr:ext cx="469744"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15428" y="13553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73368</xdr:rowOff>
    </xdr:from>
    <xdr:to>
      <xdr:col>41</xdr:col>
      <xdr:colOff>50800</xdr:colOff>
      <xdr:row>78</xdr:row>
      <xdr:rowOff>108204</xdr:rowOff>
    </xdr:to>
    <xdr:cxnSp macro="">
      <xdr:nvCxnSpPr>
        <xdr:cNvPr id="420" name="直線コネクタ 419">
          <a:extLst>
            <a:ext uri="{FF2B5EF4-FFF2-40B4-BE49-F238E27FC236}">
              <a16:creationId xmlns:a16="http://schemas.microsoft.com/office/drawing/2014/main" id="{00000000-0008-0000-0700-0000A4010000}"/>
            </a:ext>
          </a:extLst>
        </xdr:cNvPr>
        <xdr:cNvCxnSpPr/>
      </xdr:nvCxnSpPr>
      <xdr:spPr>
        <a:xfrm flipV="1">
          <a:off x="6972300" y="13446468"/>
          <a:ext cx="889000" cy="3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82195</xdr:rowOff>
    </xdr:from>
    <xdr:to>
      <xdr:col>41</xdr:col>
      <xdr:colOff>101600</xdr:colOff>
      <xdr:row>79</xdr:row>
      <xdr:rowOff>12345</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7810500" y="1345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3472</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26428" y="1354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95022</xdr:rowOff>
    </xdr:from>
    <xdr:to>
      <xdr:col>36</xdr:col>
      <xdr:colOff>165100</xdr:colOff>
      <xdr:row>79</xdr:row>
      <xdr:rowOff>25172</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6921500" y="13468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16299</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37428" y="13560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41047</xdr:rowOff>
    </xdr:from>
    <xdr:to>
      <xdr:col>55</xdr:col>
      <xdr:colOff>50800</xdr:colOff>
      <xdr:row>78</xdr:row>
      <xdr:rowOff>142647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10426700" y="1341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424</xdr:rowOff>
    </xdr:from>
    <xdr:ext cx="469744" cy="259045"/>
    <xdr:sp macro="" textlink="">
      <xdr:nvSpPr>
        <xdr:cNvPr id="431" name="商工費該当値テキスト">
          <a:extLst>
            <a:ext uri="{FF2B5EF4-FFF2-40B4-BE49-F238E27FC236}">
              <a16:creationId xmlns:a16="http://schemas.microsoft.com/office/drawing/2014/main" id="{00000000-0008-0000-0700-0000AF010000}"/>
            </a:ext>
          </a:extLst>
        </xdr:cNvPr>
        <xdr:cNvSpPr txBox="1"/>
      </xdr:nvSpPr>
      <xdr:spPr>
        <a:xfrm>
          <a:off x="10528300" y="13202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62788</xdr:rowOff>
    </xdr:from>
    <xdr:to>
      <xdr:col>50</xdr:col>
      <xdr:colOff>165100</xdr:colOff>
      <xdr:row>78</xdr:row>
      <xdr:rowOff>164388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9588500" y="1343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9465</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9404428" y="1321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50736</xdr:rowOff>
    </xdr:from>
    <xdr:to>
      <xdr:col>46</xdr:col>
      <xdr:colOff>38100</xdr:colOff>
      <xdr:row>78</xdr:row>
      <xdr:rowOff>152336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8699500" y="1342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168863</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8515428" y="13199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22568</xdr:rowOff>
    </xdr:from>
    <xdr:to>
      <xdr:col>41</xdr:col>
      <xdr:colOff>101600</xdr:colOff>
      <xdr:row>78</xdr:row>
      <xdr:rowOff>124168</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7810500" y="13395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140695</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7594111" y="13170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57404</xdr:rowOff>
    </xdr:from>
    <xdr:to>
      <xdr:col>36</xdr:col>
      <xdr:colOff>165100</xdr:colOff>
      <xdr:row>78</xdr:row>
      <xdr:rowOff>159004</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6921500" y="1343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4081</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737428" y="13205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土木費グラフ枠">
          <a:extLst>
            <a:ext uri="{FF2B5EF4-FFF2-40B4-BE49-F238E27FC236}">
              <a16:creationId xmlns:a16="http://schemas.microsoft.com/office/drawing/2014/main" id="{00000000-0008-0000-07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156714</xdr:rowOff>
    </xdr:from>
    <xdr:to>
      <xdr:col>54</xdr:col>
      <xdr:colOff>189865</xdr:colOff>
      <xdr:row>98</xdr:row>
      <xdr:rowOff>148158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10475595" y="15415764"/>
          <a:ext cx="1270" cy="1534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151985</xdr:rowOff>
    </xdr:from>
    <xdr:ext cx="534377" cy="259045"/>
    <xdr:sp macro="" textlink="">
      <xdr:nvSpPr>
        <xdr:cNvPr id="466" name="土木費最小値テキスト">
          <a:extLst>
            <a:ext uri="{FF2B5EF4-FFF2-40B4-BE49-F238E27FC236}">
              <a16:creationId xmlns:a16="http://schemas.microsoft.com/office/drawing/2014/main" id="{00000000-0008-0000-0700-0000D2010000}"/>
            </a:ext>
          </a:extLst>
        </xdr:cNvPr>
        <xdr:cNvSpPr txBox="1"/>
      </xdr:nvSpPr>
      <xdr:spPr>
        <a:xfrm>
          <a:off x="10528300" y="1695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148158</xdr:rowOff>
    </xdr:from>
    <xdr:to>
      <xdr:col>55</xdr:col>
      <xdr:colOff>88900</xdr:colOff>
      <xdr:row>98</xdr:row>
      <xdr:rowOff>148158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10388600" y="16950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103391</xdr:rowOff>
    </xdr:from>
    <xdr:ext cx="599010" cy="259045"/>
    <xdr:sp macro="" textlink="">
      <xdr:nvSpPr>
        <xdr:cNvPr id="468" name="土木費最大値テキスト">
          <a:extLst>
            <a:ext uri="{FF2B5EF4-FFF2-40B4-BE49-F238E27FC236}">
              <a16:creationId xmlns:a16="http://schemas.microsoft.com/office/drawing/2014/main" id="{00000000-0008-0000-0700-0000D4010000}"/>
            </a:ext>
          </a:extLst>
        </xdr:cNvPr>
        <xdr:cNvSpPr txBox="1"/>
      </xdr:nvSpPr>
      <xdr:spPr>
        <a:xfrm>
          <a:off x="10528300" y="15190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152,187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156714</xdr:rowOff>
    </xdr:from>
    <xdr:to>
      <xdr:col>55</xdr:col>
      <xdr:colOff>88900</xdr:colOff>
      <xdr:row>89</xdr:row>
      <xdr:rowOff>156714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10388600" y="15415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113902</xdr:rowOff>
    </xdr:from>
    <xdr:to>
      <xdr:col>55</xdr:col>
      <xdr:colOff>0</xdr:colOff>
      <xdr:row>97</xdr:row>
      <xdr:rowOff>141529</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9639300" y="16744552"/>
          <a:ext cx="838200" cy="2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152533</xdr:rowOff>
    </xdr:from>
    <xdr:ext cx="534377" cy="259045"/>
    <xdr:sp macro="" textlink="">
      <xdr:nvSpPr>
        <xdr:cNvPr id="471" name="土木費平均値テキスト">
          <a:extLst>
            <a:ext uri="{FF2B5EF4-FFF2-40B4-BE49-F238E27FC236}">
              <a16:creationId xmlns:a16="http://schemas.microsoft.com/office/drawing/2014/main" id="{00000000-0008-0000-0700-0000D7010000}"/>
            </a:ext>
          </a:extLst>
        </xdr:cNvPr>
        <xdr:cNvSpPr txBox="1"/>
      </xdr:nvSpPr>
      <xdr:spPr>
        <a:xfrm>
          <a:off x="10528300" y="164402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129656</xdr:rowOff>
    </xdr:from>
    <xdr:to>
      <xdr:col>55</xdr:col>
      <xdr:colOff>50800</xdr:colOff>
      <xdr:row>97</xdr:row>
      <xdr:rowOff>59806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10426700" y="16588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141529</xdr:rowOff>
    </xdr:from>
    <xdr:to>
      <xdr:col>50</xdr:col>
      <xdr:colOff>114300</xdr:colOff>
      <xdr:row>98</xdr:row>
      <xdr:rowOff>5566</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8750300" y="16772179"/>
          <a:ext cx="889000" cy="3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117377</xdr:rowOff>
    </xdr:from>
    <xdr:to>
      <xdr:col>50</xdr:col>
      <xdr:colOff>165100</xdr:colOff>
      <xdr:row>97</xdr:row>
      <xdr:rowOff>47527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9588500" y="16576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64054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72111" y="1635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5566</xdr:rowOff>
    </xdr:from>
    <xdr:to>
      <xdr:col>45</xdr:col>
      <xdr:colOff>177800</xdr:colOff>
      <xdr:row>98</xdr:row>
      <xdr:rowOff>53268</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7861300" y="16807666"/>
          <a:ext cx="889000" cy="47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129471</xdr:rowOff>
    </xdr:from>
    <xdr:to>
      <xdr:col>46</xdr:col>
      <xdr:colOff>38100</xdr:colOff>
      <xdr:row>97</xdr:row>
      <xdr:rowOff>59621</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8699500" y="16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76148</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483111" y="1636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141529</xdr:rowOff>
    </xdr:from>
    <xdr:to>
      <xdr:col>41</xdr:col>
      <xdr:colOff>50800</xdr:colOff>
      <xdr:row>98</xdr:row>
      <xdr:rowOff>53268</xdr:rowOff>
    </xdr:to>
    <xdr:cxnSp macro="">
      <xdr:nvCxnSpPr>
        <xdr:cNvPr id="479" name="直線コネクタ 478">
          <a:extLst>
            <a:ext uri="{FF2B5EF4-FFF2-40B4-BE49-F238E27FC236}">
              <a16:creationId xmlns:a16="http://schemas.microsoft.com/office/drawing/2014/main" id="{00000000-0008-0000-0700-0000DF010000}"/>
            </a:ext>
          </a:extLst>
        </xdr:cNvPr>
        <xdr:cNvCxnSpPr/>
      </xdr:nvCxnSpPr>
      <xdr:spPr>
        <a:xfrm>
          <a:off x="6972300" y="16772179"/>
          <a:ext cx="889000" cy="83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141108</xdr:rowOff>
    </xdr:from>
    <xdr:to>
      <xdr:col>41</xdr:col>
      <xdr:colOff>101600</xdr:colOff>
      <xdr:row>97</xdr:row>
      <xdr:rowOff>71258</xdr:rowOff>
    </xdr:to>
    <xdr:sp macro="" textlink="">
      <xdr:nvSpPr>
        <xdr:cNvPr id="480" name="フローチャート: 判断 479">
          <a:extLst>
            <a:ext uri="{FF2B5EF4-FFF2-40B4-BE49-F238E27FC236}">
              <a16:creationId xmlns:a16="http://schemas.microsoft.com/office/drawing/2014/main" id="{00000000-0008-0000-0700-0000E0010000}"/>
            </a:ext>
          </a:extLst>
        </xdr:cNvPr>
        <xdr:cNvSpPr/>
      </xdr:nvSpPr>
      <xdr:spPr>
        <a:xfrm>
          <a:off x="7810500" y="1660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87785</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375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134130</xdr:rowOff>
    </xdr:from>
    <xdr:to>
      <xdr:col>36</xdr:col>
      <xdr:colOff>165100</xdr:colOff>
      <xdr:row>97</xdr:row>
      <xdr:rowOff>64280</xdr:rowOff>
    </xdr:to>
    <xdr:sp macro="" textlink="">
      <xdr:nvSpPr>
        <xdr:cNvPr id="482" name="フローチャート: 判断 481">
          <a:extLst>
            <a:ext uri="{FF2B5EF4-FFF2-40B4-BE49-F238E27FC236}">
              <a16:creationId xmlns:a16="http://schemas.microsoft.com/office/drawing/2014/main" id="{00000000-0008-0000-0700-0000E2010000}"/>
            </a:ext>
          </a:extLst>
        </xdr:cNvPr>
        <xdr:cNvSpPr/>
      </xdr:nvSpPr>
      <xdr:spPr>
        <a:xfrm>
          <a:off x="6921500" y="1659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80807</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36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63102</xdr:rowOff>
    </xdr:from>
    <xdr:to>
      <xdr:col>55</xdr:col>
      <xdr:colOff>50800</xdr:colOff>
      <xdr:row>97</xdr:row>
      <xdr:rowOff>164702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10426700" y="1669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41529</xdr:rowOff>
    </xdr:from>
    <xdr:ext cx="534377" cy="259045"/>
    <xdr:sp macro="" textlink="">
      <xdr:nvSpPr>
        <xdr:cNvPr id="490" name="土木費該当値テキスト">
          <a:extLst>
            <a:ext uri="{FF2B5EF4-FFF2-40B4-BE49-F238E27FC236}">
              <a16:creationId xmlns:a16="http://schemas.microsoft.com/office/drawing/2014/main" id="{00000000-0008-0000-0700-0000EA010000}"/>
            </a:ext>
          </a:extLst>
        </xdr:cNvPr>
        <xdr:cNvSpPr txBox="1"/>
      </xdr:nvSpPr>
      <xdr:spPr>
        <a:xfrm>
          <a:off x="10528300" y="16672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90729</xdr:rowOff>
    </xdr:from>
    <xdr:to>
      <xdr:col>50</xdr:col>
      <xdr:colOff>165100</xdr:colOff>
      <xdr:row>98</xdr:row>
      <xdr:rowOff>20879</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9588500" y="1672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12006</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9372111" y="16814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126216</xdr:rowOff>
    </xdr:from>
    <xdr:to>
      <xdr:col>46</xdr:col>
      <xdr:colOff>38100</xdr:colOff>
      <xdr:row>98</xdr:row>
      <xdr:rowOff>56366</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8699500" y="1675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47493</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8483111" y="1684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2468</xdr:rowOff>
    </xdr:from>
    <xdr:to>
      <xdr:col>41</xdr:col>
      <xdr:colOff>101600</xdr:colOff>
      <xdr:row>98</xdr:row>
      <xdr:rowOff>104068</xdr:rowOff>
    </xdr:to>
    <xdr:sp macro="" textlink="">
      <xdr:nvSpPr>
        <xdr:cNvPr id="495" name="楕円 494">
          <a:extLst>
            <a:ext uri="{FF2B5EF4-FFF2-40B4-BE49-F238E27FC236}">
              <a16:creationId xmlns:a16="http://schemas.microsoft.com/office/drawing/2014/main" id="{00000000-0008-0000-0700-0000EF010000}"/>
            </a:ext>
          </a:extLst>
        </xdr:cNvPr>
        <xdr:cNvSpPr/>
      </xdr:nvSpPr>
      <xdr:spPr>
        <a:xfrm>
          <a:off x="7810500" y="1680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95195</xdr:rowOff>
    </xdr:from>
    <xdr:ext cx="534377"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7594111" y="16897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90729</xdr:rowOff>
    </xdr:from>
    <xdr:to>
      <xdr:col>36</xdr:col>
      <xdr:colOff>165100</xdr:colOff>
      <xdr:row>98</xdr:row>
      <xdr:rowOff>20879</xdr:rowOff>
    </xdr:to>
    <xdr:sp macro="" textlink="">
      <xdr:nvSpPr>
        <xdr:cNvPr id="497" name="楕円 496">
          <a:extLst>
            <a:ext uri="{FF2B5EF4-FFF2-40B4-BE49-F238E27FC236}">
              <a16:creationId xmlns:a16="http://schemas.microsoft.com/office/drawing/2014/main" id="{00000000-0008-0000-0700-0000F1010000}"/>
            </a:ext>
          </a:extLst>
        </xdr:cNvPr>
        <xdr:cNvSpPr/>
      </xdr:nvSpPr>
      <xdr:spPr>
        <a:xfrm>
          <a:off x="6921500" y="1672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12006</xdr:rowOff>
    </xdr:from>
    <xdr:ext cx="534377"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6705111" y="16814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137917</xdr:rowOff>
    </xdr:from>
    <xdr:to>
      <xdr:col>85</xdr:col>
      <xdr:colOff>126364</xdr:colOff>
      <xdr:row>37</xdr:row>
      <xdr:rowOff>115925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281417"/>
          <a:ext cx="1269" cy="1178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119752</xdr:rowOff>
    </xdr:from>
    <xdr:ext cx="469744"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463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115925</xdr:rowOff>
    </xdr:from>
    <xdr:to>
      <xdr:col>86</xdr:col>
      <xdr:colOff>25400</xdr:colOff>
      <xdr:row>37</xdr:row>
      <xdr:rowOff>115925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459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84594</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056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60,078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137917</xdr:rowOff>
    </xdr:from>
    <xdr:to>
      <xdr:col>86</xdr:col>
      <xdr:colOff>25400</xdr:colOff>
      <xdr:row>30</xdr:row>
      <xdr:rowOff>137917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281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17628</xdr:rowOff>
    </xdr:from>
    <xdr:to>
      <xdr:col>85</xdr:col>
      <xdr:colOff>127000</xdr:colOff>
      <xdr:row>37</xdr:row>
      <xdr:rowOff>25377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6361278"/>
          <a:ext cx="838200" cy="7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70606</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6071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47729</xdr:rowOff>
    </xdr:from>
    <xdr:to>
      <xdr:col>85</xdr:col>
      <xdr:colOff>177800</xdr:colOff>
      <xdr:row>36</xdr:row>
      <xdr:rowOff>149329</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21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25377</xdr:rowOff>
    </xdr:from>
    <xdr:to>
      <xdr:col>81</xdr:col>
      <xdr:colOff>50800</xdr:colOff>
      <xdr:row>37</xdr:row>
      <xdr:rowOff>31641</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4592300" y="6369027"/>
          <a:ext cx="889000" cy="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66132</xdr:rowOff>
    </xdr:from>
    <xdr:to>
      <xdr:col>81</xdr:col>
      <xdr:colOff>101600</xdr:colOff>
      <xdr:row>36</xdr:row>
      <xdr:rowOff>167732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238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12809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6013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31641</xdr:rowOff>
    </xdr:from>
    <xdr:to>
      <xdr:col>76</xdr:col>
      <xdr:colOff>114300</xdr:colOff>
      <xdr:row>37</xdr:row>
      <xdr:rowOff>51277</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6375291"/>
          <a:ext cx="889000" cy="19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54404</xdr:rowOff>
    </xdr:from>
    <xdr:to>
      <xdr:col>76</xdr:col>
      <xdr:colOff>165100</xdr:colOff>
      <xdr:row>36</xdr:row>
      <xdr:rowOff>156004</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6226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1081</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00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40305</xdr:rowOff>
    </xdr:from>
    <xdr:to>
      <xdr:col>71</xdr:col>
      <xdr:colOff>177800</xdr:colOff>
      <xdr:row>37</xdr:row>
      <xdr:rowOff>51277</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2814300" y="6383955"/>
          <a:ext cx="889000" cy="10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64143</xdr:rowOff>
    </xdr:from>
    <xdr:to>
      <xdr:col>72</xdr:col>
      <xdr:colOff>38100</xdr:colOff>
      <xdr:row>36</xdr:row>
      <xdr:rowOff>165743</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6236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10820</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011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31567</xdr:rowOff>
    </xdr:from>
    <xdr:to>
      <xdr:col>67</xdr:col>
      <xdr:colOff>101600</xdr:colOff>
      <xdr:row>36</xdr:row>
      <xdr:rowOff>133167</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20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149694</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97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138278</xdr:rowOff>
    </xdr:from>
    <xdr:to>
      <xdr:col>85</xdr:col>
      <xdr:colOff>177800</xdr:colOff>
      <xdr:row>37</xdr:row>
      <xdr:rowOff>68428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631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53205</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62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146027</xdr:rowOff>
    </xdr:from>
    <xdr:to>
      <xdr:col>81</xdr:col>
      <xdr:colOff>101600</xdr:colOff>
      <xdr:row>37</xdr:row>
      <xdr:rowOff>76177</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31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67304</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6410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152291</xdr:rowOff>
    </xdr:from>
    <xdr:to>
      <xdr:col>76</xdr:col>
      <xdr:colOff>165100</xdr:colOff>
      <xdr:row>37</xdr:row>
      <xdr:rowOff>82441</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32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73568</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641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477</xdr:rowOff>
    </xdr:from>
    <xdr:to>
      <xdr:col>72</xdr:col>
      <xdr:colOff>38100</xdr:colOff>
      <xdr:row>37</xdr:row>
      <xdr:rowOff>102077</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344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93204</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643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160955</xdr:rowOff>
    </xdr:from>
    <xdr:to>
      <xdr:col>67</xdr:col>
      <xdr:colOff>101600</xdr:colOff>
      <xdr:row>37</xdr:row>
      <xdr:rowOff>91105</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33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82232</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42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120917</xdr:rowOff>
    </xdr:from>
    <xdr:to>
      <xdr:col>85</xdr:col>
      <xdr:colOff>126364</xdr:colOff>
      <xdr:row>59</xdr:row>
      <xdr:rowOff>103695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521967"/>
          <a:ext cx="1269" cy="1697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107522</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1022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103695</xdr:rowOff>
    </xdr:from>
    <xdr:to>
      <xdr:col>86</xdr:col>
      <xdr:colOff>25400</xdr:colOff>
      <xdr:row>59</xdr:row>
      <xdr:rowOff>103695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10219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67594</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297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158,979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120917</xdr:rowOff>
    </xdr:from>
    <xdr:to>
      <xdr:col>86</xdr:col>
      <xdr:colOff>25400</xdr:colOff>
      <xdr:row>49</xdr:row>
      <xdr:rowOff>120917</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5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32563</xdr:rowOff>
    </xdr:from>
    <xdr:to>
      <xdr:col>85</xdr:col>
      <xdr:colOff>127000</xdr:colOff>
      <xdr:row>57</xdr:row>
      <xdr:rowOff>125019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633763"/>
          <a:ext cx="838200" cy="26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112196</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884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133769</xdr:rowOff>
    </xdr:from>
    <xdr:to>
      <xdr:col>85</xdr:col>
      <xdr:colOff>177800</xdr:colOff>
      <xdr:row>58</xdr:row>
      <xdr:rowOff>63919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906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125019</xdr:rowOff>
    </xdr:from>
    <xdr:to>
      <xdr:col>81</xdr:col>
      <xdr:colOff>50800</xdr:colOff>
      <xdr:row>58</xdr:row>
      <xdr:rowOff>133680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9897669"/>
          <a:ext cx="889000" cy="180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107112</xdr:rowOff>
    </xdr:from>
    <xdr:to>
      <xdr:col>81</xdr:col>
      <xdr:colOff>101600</xdr:colOff>
      <xdr:row>58</xdr:row>
      <xdr:rowOff>37262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87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28389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97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59931</xdr:rowOff>
    </xdr:from>
    <xdr:to>
      <xdr:col>76</xdr:col>
      <xdr:colOff>114300</xdr:colOff>
      <xdr:row>58</xdr:row>
      <xdr:rowOff>133680</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3703300" y="9661131"/>
          <a:ext cx="889000" cy="416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154636</xdr:rowOff>
    </xdr:from>
    <xdr:to>
      <xdr:col>76</xdr:col>
      <xdr:colOff>165100</xdr:colOff>
      <xdr:row>58</xdr:row>
      <xdr:rowOff>84786</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92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101313</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70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59931</xdr:rowOff>
    </xdr:from>
    <xdr:to>
      <xdr:col>71</xdr:col>
      <xdr:colOff>177800</xdr:colOff>
      <xdr:row>58</xdr:row>
      <xdr:rowOff>129515</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2814300" y="9661131"/>
          <a:ext cx="889000" cy="41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133020</xdr:rowOff>
    </xdr:from>
    <xdr:to>
      <xdr:col>72</xdr:col>
      <xdr:colOff>38100</xdr:colOff>
      <xdr:row>58</xdr:row>
      <xdr:rowOff>63170</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90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54297</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99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124828</xdr:rowOff>
    </xdr:from>
    <xdr:to>
      <xdr:col>67</xdr:col>
      <xdr:colOff>101600</xdr:colOff>
      <xdr:row>58</xdr:row>
      <xdr:rowOff>54978</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897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71505</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672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153213</xdr:rowOff>
    </xdr:from>
    <xdr:to>
      <xdr:col>85</xdr:col>
      <xdr:colOff>177800</xdr:colOff>
      <xdr:row>56</xdr:row>
      <xdr:rowOff>83363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58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4640</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43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74219</xdr:rowOff>
    </xdr:from>
    <xdr:to>
      <xdr:col>81</xdr:col>
      <xdr:colOff>101600</xdr:colOff>
      <xdr:row>58</xdr:row>
      <xdr:rowOff>4369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84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20896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622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82880</xdr:rowOff>
    </xdr:from>
    <xdr:to>
      <xdr:col>76</xdr:col>
      <xdr:colOff>165100</xdr:colOff>
      <xdr:row>59</xdr:row>
      <xdr:rowOff>13030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100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4157</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1011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9131</xdr:rowOff>
    </xdr:from>
    <xdr:to>
      <xdr:col>72</xdr:col>
      <xdr:colOff>38100</xdr:colOff>
      <xdr:row>56</xdr:row>
      <xdr:rowOff>110731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610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127258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385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78715</xdr:rowOff>
    </xdr:from>
    <xdr:to>
      <xdr:col>67</xdr:col>
      <xdr:colOff>101600</xdr:colOff>
      <xdr:row>59</xdr:row>
      <xdr:rowOff>8865</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1002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171442</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10115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15167</xdr:rowOff>
    </xdr:from>
    <xdr:to>
      <xdr:col>85</xdr:col>
      <xdr:colOff>126364</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2016667"/>
          <a:ext cx="1269" cy="1572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93385</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3793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133294</xdr:rowOff>
    </xdr:from>
    <xdr:ext cx="599010"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1791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412,686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15167</xdr:rowOff>
    </xdr:from>
    <xdr:to>
      <xdr:col>86</xdr:col>
      <xdr:colOff>25400</xdr:colOff>
      <xdr:row>70</xdr:row>
      <xdr:rowOff>15167</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2016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10834</xdr:rowOff>
    </xdr:from>
    <xdr:ext cx="469744"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3839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159407</xdr:rowOff>
    </xdr:from>
    <xdr:to>
      <xdr:col>85</xdr:col>
      <xdr:colOff>177800</xdr:colOff>
      <xdr:row>79</xdr:row>
      <xdr:rowOff>89557</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532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162497</xdr:rowOff>
    </xdr:from>
    <xdr:to>
      <xdr:col>81</xdr:col>
      <xdr:colOff>101600</xdr:colOff>
      <xdr:row>79</xdr:row>
      <xdr:rowOff>92647</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3535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109174</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2017" y="13310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41044</xdr:rowOff>
    </xdr:from>
    <xdr:to>
      <xdr:col>76</xdr:col>
      <xdr:colOff>114300</xdr:colOff>
      <xdr:row>79</xdr:row>
      <xdr:rowOff>44450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3703300" y="13585594"/>
          <a:ext cx="889000" cy="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158325</xdr:rowOff>
    </xdr:from>
    <xdr:to>
      <xdr:col>76</xdr:col>
      <xdr:colOff>165100</xdr:colOff>
      <xdr:row>79</xdr:row>
      <xdr:rowOff>88475</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353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105002</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57428" y="13306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41044</xdr:rowOff>
    </xdr:from>
    <xdr:to>
      <xdr:col>71</xdr:col>
      <xdr:colOff>177800</xdr:colOff>
      <xdr:row>79</xdr:row>
      <xdr:rowOff>43726</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flipV="1">
          <a:off x="12814300" y="13585594"/>
          <a:ext cx="889000" cy="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161461</xdr:rowOff>
    </xdr:from>
    <xdr:to>
      <xdr:col>72</xdr:col>
      <xdr:colOff>38100</xdr:colOff>
      <xdr:row>79</xdr:row>
      <xdr:rowOff>91611</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3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108138</xdr:rowOff>
    </xdr:from>
    <xdr:ext cx="378565"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4017" y="133097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159995</xdr:rowOff>
    </xdr:from>
    <xdr:to>
      <xdr:col>67</xdr:col>
      <xdr:colOff>101600</xdr:colOff>
      <xdr:row>79</xdr:row>
      <xdr:rowOff>90145</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53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106672</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30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137835</xdr:rowOff>
    </xdr:from>
    <xdr:ext cx="249299"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51093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161694</xdr:rowOff>
    </xdr:from>
    <xdr:to>
      <xdr:col>72</xdr:col>
      <xdr:colOff>38100</xdr:colOff>
      <xdr:row>79</xdr:row>
      <xdr:rowOff>91844</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53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82971</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514017" y="13627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164376</xdr:rowOff>
    </xdr:from>
    <xdr:to>
      <xdr:col>67</xdr:col>
      <xdr:colOff>101600</xdr:colOff>
      <xdr:row>79</xdr:row>
      <xdr:rowOff>94526</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537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85653</xdr:rowOff>
    </xdr:from>
    <xdr:ext cx="378565"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625017" y="13630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125464</xdr:rowOff>
    </xdr:from>
    <xdr:to>
      <xdr:col>85</xdr:col>
      <xdr:colOff>126364</xdr:colOff>
      <xdr:row>98</xdr:row>
      <xdr:rowOff>51105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55964"/>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54932</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57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51105</xdr:rowOff>
    </xdr:from>
    <xdr:to>
      <xdr:col>86</xdr:col>
      <xdr:colOff>25400</xdr:colOff>
      <xdr:row>98</xdr:row>
      <xdr:rowOff>51105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53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72141</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3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115,121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125464</xdr:rowOff>
    </xdr:from>
    <xdr:to>
      <xdr:col>86</xdr:col>
      <xdr:colOff>25400</xdr:colOff>
      <xdr:row>90</xdr:row>
      <xdr:rowOff>125464</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5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125819</xdr:rowOff>
    </xdr:from>
    <xdr:to>
      <xdr:col>85</xdr:col>
      <xdr:colOff>127000</xdr:colOff>
      <xdr:row>97</xdr:row>
      <xdr:rowOff>151434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756469"/>
          <a:ext cx="838200" cy="25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122801</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410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99924</xdr:rowOff>
    </xdr:from>
    <xdr:to>
      <xdr:col>85</xdr:col>
      <xdr:colOff>177800</xdr:colOff>
      <xdr:row>97</xdr:row>
      <xdr:rowOff>30074</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559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97828</xdr:rowOff>
    </xdr:from>
    <xdr:to>
      <xdr:col>81</xdr:col>
      <xdr:colOff>50800</xdr:colOff>
      <xdr:row>97</xdr:row>
      <xdr:rowOff>125819</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728478"/>
          <a:ext cx="889000" cy="2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102667</xdr:rowOff>
    </xdr:from>
    <xdr:to>
      <xdr:col>81</xdr:col>
      <xdr:colOff>101600</xdr:colOff>
      <xdr:row>97</xdr:row>
      <xdr:rowOff>32817</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56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49344</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33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61888</xdr:rowOff>
    </xdr:from>
    <xdr:to>
      <xdr:col>76</xdr:col>
      <xdr:colOff>114300</xdr:colOff>
      <xdr:row>97</xdr:row>
      <xdr:rowOff>97828</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3703300" y="16692538"/>
          <a:ext cx="889000" cy="3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104826</xdr:rowOff>
    </xdr:from>
    <xdr:to>
      <xdr:col>76</xdr:col>
      <xdr:colOff>165100</xdr:colOff>
      <xdr:row>97</xdr:row>
      <xdr:rowOff>34976</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56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51503</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339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37630</xdr:rowOff>
    </xdr:from>
    <xdr:to>
      <xdr:col>71</xdr:col>
      <xdr:colOff>177800</xdr:colOff>
      <xdr:row>97</xdr:row>
      <xdr:rowOff>61888</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668280"/>
          <a:ext cx="889000" cy="24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130417</xdr:rowOff>
    </xdr:from>
    <xdr:to>
      <xdr:col>72</xdr:col>
      <xdr:colOff>38100</xdr:colOff>
      <xdr:row>97</xdr:row>
      <xdr:rowOff>60567</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589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77094</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36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73089</xdr:rowOff>
    </xdr:from>
    <xdr:to>
      <xdr:col>67</xdr:col>
      <xdr:colOff>101600</xdr:colOff>
      <xdr:row>97</xdr:row>
      <xdr:rowOff>3239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3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19766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30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100634</xdr:rowOff>
    </xdr:from>
    <xdr:to>
      <xdr:col>85</xdr:col>
      <xdr:colOff>177800</xdr:colOff>
      <xdr:row>98</xdr:row>
      <xdr:rowOff>30784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31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15561</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46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75019</xdr:rowOff>
    </xdr:from>
    <xdr:to>
      <xdr:col>81</xdr:col>
      <xdr:colOff>101600</xdr:colOff>
      <xdr:row>98</xdr:row>
      <xdr:rowOff>5169</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705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167746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98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47028</xdr:rowOff>
    </xdr:from>
    <xdr:to>
      <xdr:col>76</xdr:col>
      <xdr:colOff>165100</xdr:colOff>
      <xdr:row>97</xdr:row>
      <xdr:rowOff>148628</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77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139755</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770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11088</xdr:rowOff>
    </xdr:from>
    <xdr:to>
      <xdr:col>72</xdr:col>
      <xdr:colOff>38100</xdr:colOff>
      <xdr:row>97</xdr:row>
      <xdr:rowOff>112688</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41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103815</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734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158280</xdr:rowOff>
    </xdr:from>
    <xdr:to>
      <xdr:col>67</xdr:col>
      <xdr:colOff>101600</xdr:colOff>
      <xdr:row>97</xdr:row>
      <xdr:rowOff>88430</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1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79557</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71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60261</xdr:rowOff>
    </xdr:from>
    <xdr:to>
      <xdr:col>116</xdr:col>
      <xdr:colOff>62864</xdr:colOff>
      <xdr:row>38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375211"/>
          <a:ext cx="1269" cy="1165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65168</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5802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6938</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15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60261</xdr:rowOff>
    </xdr:from>
    <xdr:to>
      <xdr:col>116</xdr:col>
      <xdr:colOff>152400</xdr:colOff>
      <xdr:row>31</xdr:row>
      <xdr:rowOff>60261</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375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154068</xdr:rowOff>
    </xdr:from>
    <xdr:ext cx="313932"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32626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131191</xdr:rowOff>
    </xdr:from>
    <xdr:to>
      <xdr:col>116</xdr:col>
      <xdr:colOff>114300</xdr:colOff>
      <xdr:row>38</xdr:row>
      <xdr:rowOff>61340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47484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116332</xdr:rowOff>
    </xdr:from>
    <xdr:to>
      <xdr:col>112</xdr:col>
      <xdr:colOff>38100</xdr:colOff>
      <xdr:row>38</xdr:row>
      <xdr:rowOff>46482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45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63009</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66333" y="62352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112903</xdr:rowOff>
    </xdr:from>
    <xdr:to>
      <xdr:col>107</xdr:col>
      <xdr:colOff>101600</xdr:colOff>
      <xdr:row>38</xdr:row>
      <xdr:rowOff>43053</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45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59580</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77333" y="62317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105473</xdr:rowOff>
    </xdr:from>
    <xdr:to>
      <xdr:col>102</xdr:col>
      <xdr:colOff>165100</xdr:colOff>
      <xdr:row>38</xdr:row>
      <xdr:rowOff>35623</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449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52150</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88333" y="62243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54610</xdr:rowOff>
    </xdr:from>
    <xdr:to>
      <xdr:col>98</xdr:col>
      <xdr:colOff>38100</xdr:colOff>
      <xdr:row>37</xdr:row>
      <xdr:rowOff>156210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39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1287</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7017" y="61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109618</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4532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総務費では、前年度に公共施設等整備基金</a:t>
          </a:r>
          <a:r>
            <a:rPr kumimoji="1" lang="en-US" altLang="ja-JP" sz="1300">
              <a:latin typeface="ＭＳ Ｐゴシック" panose="020B0600070205080204" pitchFamily="50" charset="-128"/>
              <a:ea typeface="ＭＳ Ｐゴシック" panose="020B0600070205080204" pitchFamily="50" charset="-128"/>
            </a:rPr>
            <a:t>320,000</a:t>
          </a:r>
          <a:r>
            <a:rPr kumimoji="1" lang="ja-JP" altLang="en-US" sz="1300">
              <a:latin typeface="ＭＳ Ｐゴシック" panose="020B0600070205080204" pitchFamily="50" charset="-128"/>
              <a:ea typeface="ＭＳ Ｐゴシック" panose="020B0600070205080204" pitchFamily="50" charset="-128"/>
            </a:rPr>
            <a:t>千円の積み立て、稗田前集会所整備工事等</a:t>
          </a:r>
          <a:r>
            <a:rPr kumimoji="1" lang="en-US" altLang="ja-JP" sz="1300">
              <a:latin typeface="ＭＳ Ｐゴシック" panose="020B0600070205080204" pitchFamily="50" charset="-128"/>
              <a:ea typeface="ＭＳ Ｐゴシック" panose="020B0600070205080204" pitchFamily="50" charset="-128"/>
            </a:rPr>
            <a:t>67,000</a:t>
          </a:r>
          <a:r>
            <a:rPr kumimoji="1" lang="ja-JP" altLang="en-US" sz="1300">
              <a:latin typeface="ＭＳ Ｐゴシック" panose="020B0600070205080204" pitchFamily="50" charset="-128"/>
              <a:ea typeface="ＭＳ Ｐゴシック" panose="020B0600070205080204" pitchFamily="50" charset="-128"/>
            </a:rPr>
            <a:t>千円を行ったことによる減額となった。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民生費では、養護老人ホーム措置費で入所者の移動等による減額、児童手当で支給実績による対前年度比減額による減となった。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衛生費では、新規で地球温暖化対策実行計画策定委託</a:t>
          </a:r>
          <a:r>
            <a:rPr kumimoji="1" lang="en-US" altLang="ja-JP" sz="1300">
              <a:latin typeface="ＭＳ Ｐゴシック" panose="020B0600070205080204" pitchFamily="50" charset="-128"/>
              <a:ea typeface="ＭＳ Ｐゴシック" panose="020B0600070205080204" pitchFamily="50" charset="-128"/>
            </a:rPr>
            <a:t>9,900</a:t>
          </a:r>
          <a:r>
            <a:rPr kumimoji="1" lang="ja-JP" altLang="en-US" sz="1300">
              <a:latin typeface="ＭＳ Ｐゴシック" panose="020B0600070205080204" pitchFamily="50" charset="-128"/>
              <a:ea typeface="ＭＳ Ｐゴシック" panose="020B0600070205080204" pitchFamily="50" charset="-128"/>
            </a:rPr>
            <a:t>千円、仙南地域広域行政事務組合柴田斎苑の改修事業に伴う負担金</a:t>
          </a:r>
          <a:r>
            <a:rPr kumimoji="1" lang="en-US" altLang="ja-JP" sz="1300">
              <a:latin typeface="ＭＳ Ｐゴシック" panose="020B0600070205080204" pitchFamily="50" charset="-128"/>
              <a:ea typeface="ＭＳ Ｐゴシック" panose="020B0600070205080204" pitchFamily="50" charset="-128"/>
            </a:rPr>
            <a:t>69,000</a:t>
          </a:r>
          <a:r>
            <a:rPr kumimoji="1" lang="ja-JP" altLang="en-US" sz="1300">
              <a:latin typeface="ＭＳ Ｐゴシック" panose="020B0600070205080204" pitchFamily="50" charset="-128"/>
              <a:ea typeface="ＭＳ Ｐゴシック" panose="020B0600070205080204" pitchFamily="50" charset="-128"/>
            </a:rPr>
            <a:t>千円等により増となった。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商工費では、町内工業団地に進出した事業者に対する企業立地用地取得助成金</a:t>
          </a:r>
          <a:r>
            <a:rPr kumimoji="1" lang="en-US" altLang="ja-JP" sz="1300">
              <a:latin typeface="ＭＳ Ｐゴシック" panose="020B0600070205080204" pitchFamily="50" charset="-128"/>
              <a:ea typeface="ＭＳ Ｐゴシック" panose="020B0600070205080204" pitchFamily="50" charset="-128"/>
            </a:rPr>
            <a:t>25,400</a:t>
          </a:r>
          <a:r>
            <a:rPr kumimoji="1" lang="ja-JP" altLang="en-US" sz="1300">
              <a:latin typeface="ＭＳ Ｐゴシック" panose="020B0600070205080204" pitchFamily="50" charset="-128"/>
              <a:ea typeface="ＭＳ Ｐゴシック" panose="020B0600070205080204" pitchFamily="50" charset="-128"/>
            </a:rPr>
            <a:t>千円、観光対策で町ホームページ多言語化委託料</a:t>
          </a:r>
          <a:r>
            <a:rPr kumimoji="1" lang="en-US" altLang="ja-JP" sz="1300">
              <a:latin typeface="ＭＳ Ｐゴシック" panose="020B0600070205080204" pitchFamily="50" charset="-128"/>
              <a:ea typeface="ＭＳ Ｐゴシック" panose="020B0600070205080204" pitchFamily="50" charset="-128"/>
            </a:rPr>
            <a:t>12,200</a:t>
          </a:r>
          <a:r>
            <a:rPr kumimoji="1" lang="ja-JP" altLang="en-US" sz="1300">
              <a:latin typeface="ＭＳ Ｐゴシック" panose="020B0600070205080204" pitchFamily="50" charset="-128"/>
              <a:ea typeface="ＭＳ Ｐゴシック" panose="020B0600070205080204" pitchFamily="50" charset="-128"/>
            </a:rPr>
            <a:t>千円等により増となった。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土木費では、町道青木前橋橋梁改修工事</a:t>
          </a:r>
          <a:r>
            <a:rPr kumimoji="1" lang="en-US" altLang="ja-JP" sz="1300">
              <a:latin typeface="ＭＳ Ｐゴシック" panose="020B0600070205080204" pitchFamily="50" charset="-128"/>
              <a:ea typeface="ＭＳ Ｐゴシック" panose="020B0600070205080204" pitchFamily="50" charset="-128"/>
            </a:rPr>
            <a:t>24,000</a:t>
          </a:r>
          <a:r>
            <a:rPr kumimoji="1" lang="ja-JP" altLang="en-US" sz="1300">
              <a:latin typeface="ＭＳ Ｐゴシック" panose="020B0600070205080204" pitchFamily="50" charset="-128"/>
              <a:ea typeface="ＭＳ Ｐゴシック" panose="020B0600070205080204" pitchFamily="50" charset="-128"/>
            </a:rPr>
            <a:t>千円、公共下水道事業特別会計繰出金で前年度比</a:t>
          </a:r>
          <a:r>
            <a:rPr kumimoji="1" lang="en-US" altLang="ja-JP" sz="1300">
              <a:latin typeface="ＭＳ Ｐゴシック" panose="020B0600070205080204" pitchFamily="50" charset="-128"/>
              <a:ea typeface="ＭＳ Ｐゴシック" panose="020B0600070205080204" pitchFamily="50" charset="-128"/>
            </a:rPr>
            <a:t>74,000</a:t>
          </a:r>
          <a:r>
            <a:rPr kumimoji="1" lang="ja-JP" altLang="en-US" sz="1300">
              <a:latin typeface="ＭＳ Ｐゴシック" panose="020B0600070205080204" pitchFamily="50" charset="-128"/>
              <a:ea typeface="ＭＳ Ｐゴシック" panose="020B0600070205080204" pitchFamily="50" charset="-128"/>
            </a:rPr>
            <a:t>千円の増により増となった。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教育費では、中央公民館複合化改修工事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192,000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千円、学校給食センター整備事業</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492,000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千円により増となった。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財政調整基金は年度末において</a:t>
          </a:r>
          <a:r>
            <a:rPr kumimoji="1" lang="en-US" altLang="ja-JP" sz="1300">
              <a:latin typeface="ＭＳ ゴシック" pitchFamily="49" charset="-128"/>
              <a:ea typeface="ＭＳ ゴシック" pitchFamily="49" charset="-128"/>
            </a:rPr>
            <a:t>47</a:t>
          </a:r>
          <a:r>
            <a:rPr kumimoji="1" lang="ja-JP" altLang="en-US" sz="1300">
              <a:latin typeface="ＭＳ ゴシック" pitchFamily="49" charset="-128"/>
              <a:ea typeface="ＭＳ ゴシック" pitchFamily="49" charset="-128"/>
            </a:rPr>
            <a:t>百万円増の</a:t>
          </a:r>
          <a:r>
            <a:rPr kumimoji="1" lang="en-US" altLang="ja-JP" sz="1300">
              <a:latin typeface="ＭＳ ゴシック" pitchFamily="49" charset="-128"/>
              <a:ea typeface="ＭＳ ゴシック" pitchFamily="49" charset="-128"/>
            </a:rPr>
            <a:t>1,968</a:t>
          </a:r>
          <a:r>
            <a:rPr kumimoji="1" lang="ja-JP" altLang="en-US" sz="1300">
              <a:latin typeface="ＭＳ ゴシック" pitchFamily="49" charset="-128"/>
              <a:ea typeface="ＭＳ ゴシック" pitchFamily="49" charset="-128"/>
            </a:rPr>
            <a:t>百万円、公共施設等の整備を目的とした公共施設整備基金の年度末残高は</a:t>
          </a:r>
          <a:r>
            <a:rPr kumimoji="1" lang="en-US" altLang="ja-JP" sz="1300">
              <a:latin typeface="ＭＳ ゴシック" pitchFamily="49" charset="-128"/>
              <a:ea typeface="ＭＳ ゴシック" pitchFamily="49" charset="-128"/>
            </a:rPr>
            <a:t>5</a:t>
          </a:r>
          <a:r>
            <a:rPr kumimoji="1" lang="ja-JP" altLang="en-US" sz="1300">
              <a:latin typeface="ＭＳ ゴシック" pitchFamily="49" charset="-128"/>
              <a:ea typeface="ＭＳ ゴシック" pitchFamily="49" charset="-128"/>
            </a:rPr>
            <a:t>百万円増の</a:t>
          </a:r>
          <a:r>
            <a:rPr kumimoji="1" lang="en-US" altLang="ja-JP" sz="1300">
              <a:latin typeface="ＭＳ ゴシック" pitchFamily="49" charset="-128"/>
              <a:ea typeface="ＭＳ ゴシック" pitchFamily="49" charset="-128"/>
            </a:rPr>
            <a:t>325</a:t>
          </a:r>
          <a:r>
            <a:rPr kumimoji="1" lang="ja-JP" altLang="en-US" sz="1300">
              <a:latin typeface="ＭＳ ゴシック" pitchFamily="49" charset="-128"/>
              <a:ea typeface="ＭＳ ゴシック" pitchFamily="49" charset="-128"/>
            </a:rPr>
            <a:t>百万円となった。今後、公共施設の改修を目的として普通建設事業が控えており計画的な基金の活用、財源確保に努めていく必要がある。実質単年度収支は財政調整基金の繰り入れを必要とした財政運営であることからマイナスで推移している。基金の活用を最小限とするためにも、他の財源確保を務めていく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全ての会計に実質赤字額、資金不足額は生じていない。この状態を維持できるよう財源確保に努めるとともに、先を見据えた財政計画、それに基づいた財政運営を図っていく。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38" t="s">
        <v>80</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39" t="s">
        <v>82</v>
      </c>
      <c r="C3" s="440"/>
      <c r="D3" s="440"/>
      <c r="E3" s="441"/>
      <c r="F3" s="441"/>
      <c r="G3" s="441"/>
      <c r="H3" s="441"/>
      <c r="I3" s="441"/>
      <c r="J3" s="441"/>
      <c r="K3" s="441"/>
      <c r="L3" s="441" t="s">
        <v>83</v>
      </c>
      <c r="M3" s="441"/>
      <c r="N3" s="441"/>
      <c r="O3" s="441"/>
      <c r="P3" s="441"/>
      <c r="Q3" s="441"/>
      <c r="R3" s="448"/>
      <c r="S3" s="448"/>
      <c r="T3" s="448"/>
      <c r="U3" s="448"/>
      <c r="V3" s="449"/>
      <c r="W3" s="423" t="s">
        <v>84</v>
      </c>
      <c r="X3" s="424"/>
      <c r="Y3" s="424"/>
      <c r="Z3" s="424"/>
      <c r="AA3" s="424"/>
      <c r="AB3" s="440"/>
      <c r="AC3" s="448" t="s">
        <v>85</v>
      </c>
      <c r="AD3" s="424"/>
      <c r="AE3" s="424"/>
      <c r="AF3" s="424"/>
      <c r="AG3" s="424"/>
      <c r="AH3" s="424"/>
      <c r="AI3" s="424"/>
      <c r="AJ3" s="424"/>
      <c r="AK3" s="424"/>
      <c r="AL3" s="425"/>
      <c r="AM3" s="423" t="s">
        <v>86</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87</v>
      </c>
      <c r="BO3" s="424"/>
      <c r="BP3" s="424"/>
      <c r="BQ3" s="424"/>
      <c r="BR3" s="424"/>
      <c r="BS3" s="424"/>
      <c r="BT3" s="424"/>
      <c r="BU3" s="425"/>
      <c r="BV3" s="423" t="s">
        <v>88</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89</v>
      </c>
      <c r="CU3" s="424"/>
      <c r="CV3" s="424"/>
      <c r="CW3" s="424"/>
      <c r="CX3" s="424"/>
      <c r="CY3" s="424"/>
      <c r="CZ3" s="424"/>
      <c r="DA3" s="425"/>
      <c r="DB3" s="423" t="s">
        <v>90</v>
      </c>
      <c r="DC3" s="424"/>
      <c r="DD3" s="424"/>
      <c r="DE3" s="424"/>
      <c r="DF3" s="424"/>
      <c r="DG3" s="424"/>
      <c r="DH3" s="424"/>
      <c r="DI3" s="425"/>
      <c r="DJ3" s="185"/>
      <c r="DK3" s="185"/>
      <c r="DL3" s="185"/>
      <c r="DM3" s="185"/>
      <c r="DN3" s="185"/>
      <c r="DO3" s="185"/>
    </row>
    <row r="4" spans="1:119" ht="18.75" customHeight="1" x14ac:dyDescent="0.15">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91</v>
      </c>
      <c r="AZ4" s="427"/>
      <c r="BA4" s="427"/>
      <c r="BB4" s="427"/>
      <c r="BC4" s="427"/>
      <c r="BD4" s="427"/>
      <c r="BE4" s="427"/>
      <c r="BF4" s="427"/>
      <c r="BG4" s="427"/>
      <c r="BH4" s="427"/>
      <c r="BI4" s="427"/>
      <c r="BJ4" s="427"/>
      <c r="BK4" s="427"/>
      <c r="BL4" s="427"/>
      <c r="BM4" s="428"/>
      <c r="BN4" s="429">
        <v>8700756</v>
      </c>
      <c r="BO4" s="430"/>
      <c r="BP4" s="430"/>
      <c r="BQ4" s="430"/>
      <c r="BR4" s="430"/>
      <c r="BS4" s="430"/>
      <c r="BT4" s="430"/>
      <c r="BU4" s="431"/>
      <c r="BV4" s="429">
        <v>8635887</v>
      </c>
      <c r="BW4" s="430"/>
      <c r="BX4" s="430"/>
      <c r="BY4" s="430"/>
      <c r="BZ4" s="430"/>
      <c r="CA4" s="430"/>
      <c r="CB4" s="430"/>
      <c r="CC4" s="431"/>
      <c r="CD4" s="432" t="s">
        <v>92</v>
      </c>
      <c r="CE4" s="433"/>
      <c r="CF4" s="433"/>
      <c r="CG4" s="433"/>
      <c r="CH4" s="433"/>
      <c r="CI4" s="433"/>
      <c r="CJ4" s="433"/>
      <c r="CK4" s="433"/>
      <c r="CL4" s="433"/>
      <c r="CM4" s="433"/>
      <c r="CN4" s="433"/>
      <c r="CO4" s="433"/>
      <c r="CP4" s="433"/>
      <c r="CQ4" s="433"/>
      <c r="CR4" s="433"/>
      <c r="CS4" s="434"/>
      <c r="CT4" s="435">
        <v>6.3</v>
      </c>
      <c r="CU4" s="436"/>
      <c r="CV4" s="436"/>
      <c r="CW4" s="436"/>
      <c r="CX4" s="436"/>
      <c r="CY4" s="436"/>
      <c r="CZ4" s="436"/>
      <c r="DA4" s="437"/>
      <c r="DB4" s="435">
        <v>8.4</v>
      </c>
      <c r="DC4" s="436"/>
      <c r="DD4" s="436"/>
      <c r="DE4" s="436"/>
      <c r="DF4" s="436"/>
      <c r="DG4" s="436"/>
      <c r="DH4" s="436"/>
      <c r="DI4" s="437"/>
      <c r="DJ4" s="185"/>
      <c r="DK4" s="185"/>
      <c r="DL4" s="185"/>
      <c r="DM4" s="185"/>
      <c r="DN4" s="185"/>
      <c r="DO4" s="185"/>
    </row>
    <row r="5" spans="1:119" ht="18.75" customHeight="1" x14ac:dyDescent="0.15">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93</v>
      </c>
      <c r="AN5" s="496"/>
      <c r="AO5" s="496"/>
      <c r="AP5" s="496"/>
      <c r="AQ5" s="496"/>
      <c r="AR5" s="496"/>
      <c r="AS5" s="496"/>
      <c r="AT5" s="497"/>
      <c r="AU5" s="498" t="s">
        <v>94</v>
      </c>
      <c r="AV5" s="499"/>
      <c r="AW5" s="499"/>
      <c r="AX5" s="499"/>
      <c r="AY5" s="500" t="s">
        <v>95</v>
      </c>
      <c r="AZ5" s="501"/>
      <c r="BA5" s="501"/>
      <c r="BB5" s="501"/>
      <c r="BC5" s="501"/>
      <c r="BD5" s="501"/>
      <c r="BE5" s="501"/>
      <c r="BF5" s="501"/>
      <c r="BG5" s="501"/>
      <c r="BH5" s="501"/>
      <c r="BI5" s="501"/>
      <c r="BJ5" s="501"/>
      <c r="BK5" s="501"/>
      <c r="BL5" s="501"/>
      <c r="BM5" s="502"/>
      <c r="BN5" s="466">
        <v>8374379</v>
      </c>
      <c r="BO5" s="467"/>
      <c r="BP5" s="467"/>
      <c r="BQ5" s="467"/>
      <c r="BR5" s="467"/>
      <c r="BS5" s="467"/>
      <c r="BT5" s="467"/>
      <c r="BU5" s="468"/>
      <c r="BV5" s="466">
        <v>8173409</v>
      </c>
      <c r="BW5" s="467"/>
      <c r="BX5" s="467"/>
      <c r="BY5" s="467"/>
      <c r="BZ5" s="467"/>
      <c r="CA5" s="467"/>
      <c r="CB5" s="467"/>
      <c r="CC5" s="468"/>
      <c r="CD5" s="469" t="s">
        <v>96</v>
      </c>
      <c r="CE5" s="470"/>
      <c r="CF5" s="470"/>
      <c r="CG5" s="470"/>
      <c r="CH5" s="470"/>
      <c r="CI5" s="470"/>
      <c r="CJ5" s="470"/>
      <c r="CK5" s="470"/>
      <c r="CL5" s="470"/>
      <c r="CM5" s="470"/>
      <c r="CN5" s="470"/>
      <c r="CO5" s="470"/>
      <c r="CP5" s="470"/>
      <c r="CQ5" s="470"/>
      <c r="CR5" s="470"/>
      <c r="CS5" s="471"/>
      <c r="CT5" s="463">
        <v>91.4</v>
      </c>
      <c r="CU5" s="464"/>
      <c r="CV5" s="464"/>
      <c r="CW5" s="464"/>
      <c r="CX5" s="464"/>
      <c r="CY5" s="464"/>
      <c r="CZ5" s="464"/>
      <c r="DA5" s="465"/>
      <c r="DB5" s="463">
        <v>90</v>
      </c>
      <c r="DC5" s="464"/>
      <c r="DD5" s="464"/>
      <c r="DE5" s="464"/>
      <c r="DF5" s="464"/>
      <c r="DG5" s="464"/>
      <c r="DH5" s="464"/>
      <c r="DI5" s="465"/>
      <c r="DJ5" s="185"/>
      <c r="DK5" s="185"/>
      <c r="DL5" s="185"/>
      <c r="DM5" s="185"/>
      <c r="DN5" s="185"/>
      <c r="DO5" s="185"/>
    </row>
    <row r="6" spans="1:119" ht="18.75" customHeight="1" x14ac:dyDescent="0.15">
      <c r="A6" s="186"/>
      <c r="B6" s="472" t="s">
        <v>97</v>
      </c>
      <c r="C6" s="473"/>
      <c r="D6" s="473"/>
      <c r="E6" s="474"/>
      <c r="F6" s="474"/>
      <c r="G6" s="474"/>
      <c r="H6" s="474"/>
      <c r="I6" s="474"/>
      <c r="J6" s="474"/>
      <c r="K6" s="474"/>
      <c r="L6" s="474" t="s">
        <v>98</v>
      </c>
      <c r="M6" s="474"/>
      <c r="N6" s="474"/>
      <c r="O6" s="474"/>
      <c r="P6" s="474"/>
      <c r="Q6" s="474"/>
      <c r="R6" s="478"/>
      <c r="S6" s="478"/>
      <c r="T6" s="478"/>
      <c r="U6" s="478"/>
      <c r="V6" s="479"/>
      <c r="W6" s="482" t="s">
        <v>99</v>
      </c>
      <c r="X6" s="483"/>
      <c r="Y6" s="483"/>
      <c r="Z6" s="483"/>
      <c r="AA6" s="483"/>
      <c r="AB6" s="473"/>
      <c r="AC6" s="486" t="s">
        <v>100</v>
      </c>
      <c r="AD6" s="487"/>
      <c r="AE6" s="487"/>
      <c r="AF6" s="487"/>
      <c r="AG6" s="487"/>
      <c r="AH6" s="487"/>
      <c r="AI6" s="487"/>
      <c r="AJ6" s="487"/>
      <c r="AK6" s="487"/>
      <c r="AL6" s="488"/>
      <c r="AM6" s="495" t="s">
        <v>101</v>
      </c>
      <c r="AN6" s="496"/>
      <c r="AO6" s="496"/>
      <c r="AP6" s="496"/>
      <c r="AQ6" s="496"/>
      <c r="AR6" s="496"/>
      <c r="AS6" s="496"/>
      <c r="AT6" s="497"/>
      <c r="AU6" s="498" t="s">
        <v>94</v>
      </c>
      <c r="AV6" s="499"/>
      <c r="AW6" s="499"/>
      <c r="AX6" s="499"/>
      <c r="AY6" s="500" t="s">
        <v>102</v>
      </c>
      <c r="AZ6" s="501"/>
      <c r="BA6" s="501"/>
      <c r="BB6" s="501"/>
      <c r="BC6" s="501"/>
      <c r="BD6" s="501"/>
      <c r="BE6" s="501"/>
      <c r="BF6" s="501"/>
      <c r="BG6" s="501"/>
      <c r="BH6" s="501"/>
      <c r="BI6" s="501"/>
      <c r="BJ6" s="501"/>
      <c r="BK6" s="501"/>
      <c r="BL6" s="501"/>
      <c r="BM6" s="502"/>
      <c r="BN6" s="466">
        <v>326377</v>
      </c>
      <c r="BO6" s="467"/>
      <c r="BP6" s="467"/>
      <c r="BQ6" s="467"/>
      <c r="BR6" s="467"/>
      <c r="BS6" s="467"/>
      <c r="BT6" s="467"/>
      <c r="BU6" s="468"/>
      <c r="BV6" s="466">
        <v>462478</v>
      </c>
      <c r="BW6" s="467"/>
      <c r="BX6" s="467"/>
      <c r="BY6" s="467"/>
      <c r="BZ6" s="467"/>
      <c r="CA6" s="467"/>
      <c r="CB6" s="467"/>
      <c r="CC6" s="468"/>
      <c r="CD6" s="469" t="s">
        <v>103</v>
      </c>
      <c r="CE6" s="470"/>
      <c r="CF6" s="470"/>
      <c r="CG6" s="470"/>
      <c r="CH6" s="470"/>
      <c r="CI6" s="470"/>
      <c r="CJ6" s="470"/>
      <c r="CK6" s="470"/>
      <c r="CL6" s="470"/>
      <c r="CM6" s="470"/>
      <c r="CN6" s="470"/>
      <c r="CO6" s="470"/>
      <c r="CP6" s="470"/>
      <c r="CQ6" s="470"/>
      <c r="CR6" s="470"/>
      <c r="CS6" s="471"/>
      <c r="CT6" s="503">
        <v>97.6</v>
      </c>
      <c r="CU6" s="504"/>
      <c r="CV6" s="504"/>
      <c r="CW6" s="504"/>
      <c r="CX6" s="504"/>
      <c r="CY6" s="504"/>
      <c r="CZ6" s="504"/>
      <c r="DA6" s="505"/>
      <c r="DB6" s="503">
        <v>95.7</v>
      </c>
      <c r="DC6" s="504"/>
      <c r="DD6" s="504"/>
      <c r="DE6" s="504"/>
      <c r="DF6" s="504"/>
      <c r="DG6" s="504"/>
      <c r="DH6" s="504"/>
      <c r="DI6" s="505"/>
      <c r="DJ6" s="185"/>
      <c r="DK6" s="185"/>
      <c r="DL6" s="185"/>
      <c r="DM6" s="185"/>
      <c r="DN6" s="185"/>
      <c r="DO6" s="185"/>
    </row>
    <row r="7" spans="1:119" ht="18.75" customHeight="1" x14ac:dyDescent="0.15">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104</v>
      </c>
      <c r="AN7" s="496"/>
      <c r="AO7" s="496"/>
      <c r="AP7" s="496"/>
      <c r="AQ7" s="496"/>
      <c r="AR7" s="496"/>
      <c r="AS7" s="496"/>
      <c r="AT7" s="497"/>
      <c r="AU7" s="498" t="s">
        <v>105</v>
      </c>
      <c r="AV7" s="499"/>
      <c r="AW7" s="499"/>
      <c r="AX7" s="499"/>
      <c r="AY7" s="500" t="s">
        <v>106</v>
      </c>
      <c r="AZ7" s="501"/>
      <c r="BA7" s="501"/>
      <c r="BB7" s="501"/>
      <c r="BC7" s="501"/>
      <c r="BD7" s="501"/>
      <c r="BE7" s="501"/>
      <c r="BF7" s="501"/>
      <c r="BG7" s="501"/>
      <c r="BH7" s="501"/>
      <c r="BI7" s="501"/>
      <c r="BJ7" s="501"/>
      <c r="BK7" s="501"/>
      <c r="BL7" s="501"/>
      <c r="BM7" s="502"/>
      <c r="BN7" s="466">
        <v>9114</v>
      </c>
      <c r="BO7" s="467"/>
      <c r="BP7" s="467"/>
      <c r="BQ7" s="467"/>
      <c r="BR7" s="467"/>
      <c r="BS7" s="467"/>
      <c r="BT7" s="467"/>
      <c r="BU7" s="468"/>
      <c r="BV7" s="466">
        <v>39694</v>
      </c>
      <c r="BW7" s="467"/>
      <c r="BX7" s="467"/>
      <c r="BY7" s="467"/>
      <c r="BZ7" s="467"/>
      <c r="CA7" s="467"/>
      <c r="CB7" s="467"/>
      <c r="CC7" s="468"/>
      <c r="CD7" s="469" t="s">
        <v>107</v>
      </c>
      <c r="CE7" s="470"/>
      <c r="CF7" s="470"/>
      <c r="CG7" s="470"/>
      <c r="CH7" s="470"/>
      <c r="CI7" s="470"/>
      <c r="CJ7" s="470"/>
      <c r="CK7" s="470"/>
      <c r="CL7" s="470"/>
      <c r="CM7" s="470"/>
      <c r="CN7" s="470"/>
      <c r="CO7" s="470"/>
      <c r="CP7" s="470"/>
      <c r="CQ7" s="470"/>
      <c r="CR7" s="470"/>
      <c r="CS7" s="471"/>
      <c r="CT7" s="466">
        <v>5039722</v>
      </c>
      <c r="CU7" s="467"/>
      <c r="CV7" s="467"/>
      <c r="CW7" s="467"/>
      <c r="CX7" s="467"/>
      <c r="CY7" s="467"/>
      <c r="CZ7" s="467"/>
      <c r="DA7" s="468"/>
      <c r="DB7" s="466">
        <v>5009460</v>
      </c>
      <c r="DC7" s="467"/>
      <c r="DD7" s="467"/>
      <c r="DE7" s="467"/>
      <c r="DF7" s="467"/>
      <c r="DG7" s="467"/>
      <c r="DH7" s="467"/>
      <c r="DI7" s="468"/>
      <c r="DJ7" s="185"/>
      <c r="DK7" s="185"/>
      <c r="DL7" s="185"/>
      <c r="DM7" s="185"/>
      <c r="DN7" s="185"/>
      <c r="DO7" s="185"/>
    </row>
    <row r="8" spans="1:119" ht="18.75" customHeight="1" thickBot="1" x14ac:dyDescent="0.2">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108</v>
      </c>
      <c r="AN8" s="496"/>
      <c r="AO8" s="496"/>
      <c r="AP8" s="496"/>
      <c r="AQ8" s="496"/>
      <c r="AR8" s="496"/>
      <c r="AS8" s="496"/>
      <c r="AT8" s="497"/>
      <c r="AU8" s="498" t="s">
        <v>94</v>
      </c>
      <c r="AV8" s="499"/>
      <c r="AW8" s="499"/>
      <c r="AX8" s="499"/>
      <c r="AY8" s="500" t="s">
        <v>109</v>
      </c>
      <c r="AZ8" s="501"/>
      <c r="BA8" s="501"/>
      <c r="BB8" s="501"/>
      <c r="BC8" s="501"/>
      <c r="BD8" s="501"/>
      <c r="BE8" s="501"/>
      <c r="BF8" s="501"/>
      <c r="BG8" s="501"/>
      <c r="BH8" s="501"/>
      <c r="BI8" s="501"/>
      <c r="BJ8" s="501"/>
      <c r="BK8" s="501"/>
      <c r="BL8" s="501"/>
      <c r="BM8" s="502"/>
      <c r="BN8" s="466">
        <v>317263</v>
      </c>
      <c r="BO8" s="467"/>
      <c r="BP8" s="467"/>
      <c r="BQ8" s="467"/>
      <c r="BR8" s="467"/>
      <c r="BS8" s="467"/>
      <c r="BT8" s="467"/>
      <c r="BU8" s="468"/>
      <c r="BV8" s="466">
        <v>422784</v>
      </c>
      <c r="BW8" s="467"/>
      <c r="BX8" s="467"/>
      <c r="BY8" s="467"/>
      <c r="BZ8" s="467"/>
      <c r="CA8" s="467"/>
      <c r="CB8" s="467"/>
      <c r="CC8" s="468"/>
      <c r="CD8" s="469" t="s">
        <v>110</v>
      </c>
      <c r="CE8" s="470"/>
      <c r="CF8" s="470"/>
      <c r="CG8" s="470"/>
      <c r="CH8" s="470"/>
      <c r="CI8" s="470"/>
      <c r="CJ8" s="470"/>
      <c r="CK8" s="470"/>
      <c r="CL8" s="470"/>
      <c r="CM8" s="470"/>
      <c r="CN8" s="470"/>
      <c r="CO8" s="470"/>
      <c r="CP8" s="470"/>
      <c r="CQ8" s="470"/>
      <c r="CR8" s="470"/>
      <c r="CS8" s="471"/>
      <c r="CT8" s="506">
        <v>0.63</v>
      </c>
      <c r="CU8" s="507"/>
      <c r="CV8" s="507"/>
      <c r="CW8" s="507"/>
      <c r="CX8" s="507"/>
      <c r="CY8" s="507"/>
      <c r="CZ8" s="507"/>
      <c r="DA8" s="508"/>
      <c r="DB8" s="506">
        <v>0.62</v>
      </c>
      <c r="DC8" s="507"/>
      <c r="DD8" s="507"/>
      <c r="DE8" s="507"/>
      <c r="DF8" s="507"/>
      <c r="DG8" s="507"/>
      <c r="DH8" s="507"/>
      <c r="DI8" s="508"/>
      <c r="DJ8" s="185"/>
      <c r="DK8" s="185"/>
      <c r="DL8" s="185"/>
      <c r="DM8" s="185"/>
      <c r="DN8" s="185"/>
      <c r="DO8" s="185"/>
    </row>
    <row r="9" spans="1:119" ht="18.75" customHeight="1" thickBot="1" x14ac:dyDescent="0.2">
      <c r="A9" s="186"/>
      <c r="B9" s="460" t="s">
        <v>111</v>
      </c>
      <c r="C9" s="461"/>
      <c r="D9" s="461"/>
      <c r="E9" s="461"/>
      <c r="F9" s="461"/>
      <c r="G9" s="461"/>
      <c r="H9" s="461"/>
      <c r="I9" s="461"/>
      <c r="J9" s="461"/>
      <c r="K9" s="509"/>
      <c r="L9" s="510" t="s">
        <v>112</v>
      </c>
      <c r="M9" s="511"/>
      <c r="N9" s="511"/>
      <c r="O9" s="511"/>
      <c r="P9" s="511"/>
      <c r="Q9" s="512"/>
      <c r="R9" s="513">
        <v>23798</v>
      </c>
      <c r="S9" s="514"/>
      <c r="T9" s="514"/>
      <c r="U9" s="514"/>
      <c r="V9" s="515"/>
      <c r="W9" s="423" t="s">
        <v>113</v>
      </c>
      <c r="X9" s="424"/>
      <c r="Y9" s="424"/>
      <c r="Z9" s="424"/>
      <c r="AA9" s="424"/>
      <c r="AB9" s="424"/>
      <c r="AC9" s="424"/>
      <c r="AD9" s="424"/>
      <c r="AE9" s="424"/>
      <c r="AF9" s="424"/>
      <c r="AG9" s="424"/>
      <c r="AH9" s="424"/>
      <c r="AI9" s="424"/>
      <c r="AJ9" s="424"/>
      <c r="AK9" s="424"/>
      <c r="AL9" s="425"/>
      <c r="AM9" s="495" t="s">
        <v>114</v>
      </c>
      <c r="AN9" s="496"/>
      <c r="AO9" s="496"/>
      <c r="AP9" s="496"/>
      <c r="AQ9" s="496"/>
      <c r="AR9" s="496"/>
      <c r="AS9" s="496"/>
      <c r="AT9" s="497"/>
      <c r="AU9" s="498" t="s">
        <v>94</v>
      </c>
      <c r="AV9" s="499"/>
      <c r="AW9" s="499"/>
      <c r="AX9" s="499"/>
      <c r="AY9" s="500" t="s">
        <v>115</v>
      </c>
      <c r="AZ9" s="501"/>
      <c r="BA9" s="501"/>
      <c r="BB9" s="501"/>
      <c r="BC9" s="501"/>
      <c r="BD9" s="501"/>
      <c r="BE9" s="501"/>
      <c r="BF9" s="501"/>
      <c r="BG9" s="501"/>
      <c r="BH9" s="501"/>
      <c r="BI9" s="501"/>
      <c r="BJ9" s="501"/>
      <c r="BK9" s="501"/>
      <c r="BL9" s="501"/>
      <c r="BM9" s="502"/>
      <c r="BN9" s="466">
        <v>-105521</v>
      </c>
      <c r="BO9" s="467"/>
      <c r="BP9" s="467"/>
      <c r="BQ9" s="467"/>
      <c r="BR9" s="467"/>
      <c r="BS9" s="467"/>
      <c r="BT9" s="467"/>
      <c r="BU9" s="468"/>
      <c r="BV9" s="466">
        <v>112533</v>
      </c>
      <c r="BW9" s="467"/>
      <c r="BX9" s="467"/>
      <c r="BY9" s="467"/>
      <c r="BZ9" s="467"/>
      <c r="CA9" s="467"/>
      <c r="CB9" s="467"/>
      <c r="CC9" s="468"/>
      <c r="CD9" s="469" t="s">
        <v>116</v>
      </c>
      <c r="CE9" s="470"/>
      <c r="CF9" s="470"/>
      <c r="CG9" s="470"/>
      <c r="CH9" s="470"/>
      <c r="CI9" s="470"/>
      <c r="CJ9" s="470"/>
      <c r="CK9" s="470"/>
      <c r="CL9" s="470"/>
      <c r="CM9" s="470"/>
      <c r="CN9" s="470"/>
      <c r="CO9" s="470"/>
      <c r="CP9" s="470"/>
      <c r="CQ9" s="470"/>
      <c r="CR9" s="470"/>
      <c r="CS9" s="471"/>
      <c r="CT9" s="463">
        <v>7.2</v>
      </c>
      <c r="CU9" s="464"/>
      <c r="CV9" s="464"/>
      <c r="CW9" s="464"/>
      <c r="CX9" s="464"/>
      <c r="CY9" s="464"/>
      <c r="CZ9" s="464"/>
      <c r="DA9" s="465"/>
      <c r="DB9" s="463">
        <v>7.8</v>
      </c>
      <c r="DC9" s="464"/>
      <c r="DD9" s="464"/>
      <c r="DE9" s="464"/>
      <c r="DF9" s="464"/>
      <c r="DG9" s="464"/>
      <c r="DH9" s="464"/>
      <c r="DI9" s="465"/>
      <c r="DJ9" s="185"/>
      <c r="DK9" s="185"/>
      <c r="DL9" s="185"/>
      <c r="DM9" s="185"/>
      <c r="DN9" s="185"/>
      <c r="DO9" s="185"/>
    </row>
    <row r="10" spans="1:119" ht="18.75" customHeight="1" thickBot="1" x14ac:dyDescent="0.2">
      <c r="A10" s="186"/>
      <c r="B10" s="460"/>
      <c r="C10" s="461"/>
      <c r="D10" s="461"/>
      <c r="E10" s="461"/>
      <c r="F10" s="461"/>
      <c r="G10" s="461"/>
      <c r="H10" s="461"/>
      <c r="I10" s="461"/>
      <c r="J10" s="461"/>
      <c r="K10" s="509"/>
      <c r="L10" s="516" t="s">
        <v>117</v>
      </c>
      <c r="M10" s="496"/>
      <c r="N10" s="496"/>
      <c r="O10" s="496"/>
      <c r="P10" s="496"/>
      <c r="Q10" s="497"/>
      <c r="R10" s="517">
        <v>23530</v>
      </c>
      <c r="S10" s="518"/>
      <c r="T10" s="518"/>
      <c r="U10" s="518"/>
      <c r="V10" s="519"/>
      <c r="W10" s="454"/>
      <c r="X10" s="455"/>
      <c r="Y10" s="455"/>
      <c r="Z10" s="455"/>
      <c r="AA10" s="455"/>
      <c r="AB10" s="455"/>
      <c r="AC10" s="455"/>
      <c r="AD10" s="455"/>
      <c r="AE10" s="455"/>
      <c r="AF10" s="455"/>
      <c r="AG10" s="455"/>
      <c r="AH10" s="455"/>
      <c r="AI10" s="455"/>
      <c r="AJ10" s="455"/>
      <c r="AK10" s="455"/>
      <c r="AL10" s="458"/>
      <c r="AM10" s="495" t="s">
        <v>118</v>
      </c>
      <c r="AN10" s="496"/>
      <c r="AO10" s="496"/>
      <c r="AP10" s="496"/>
      <c r="AQ10" s="496"/>
      <c r="AR10" s="496"/>
      <c r="AS10" s="496"/>
      <c r="AT10" s="497"/>
      <c r="AU10" s="498" t="s">
        <v>94</v>
      </c>
      <c r="AV10" s="499"/>
      <c r="AW10" s="499"/>
      <c r="AX10" s="499"/>
      <c r="AY10" s="500" t="s">
        <v>119</v>
      </c>
      <c r="AZ10" s="501"/>
      <c r="BA10" s="501"/>
      <c r="BB10" s="501"/>
      <c r="BC10" s="501"/>
      <c r="BD10" s="501"/>
      <c r="BE10" s="501"/>
      <c r="BF10" s="501"/>
      <c r="BG10" s="501"/>
      <c r="BH10" s="501"/>
      <c r="BI10" s="501"/>
      <c r="BJ10" s="501"/>
      <c r="BK10" s="501"/>
      <c r="BL10" s="501"/>
      <c r="BM10" s="502"/>
      <c r="BN10" s="466">
        <v>5691</v>
      </c>
      <c r="BO10" s="467"/>
      <c r="BP10" s="467"/>
      <c r="BQ10" s="467"/>
      <c r="BR10" s="467"/>
      <c r="BS10" s="467"/>
      <c r="BT10" s="467"/>
      <c r="BU10" s="468"/>
      <c r="BV10" s="466">
        <v>5862</v>
      </c>
      <c r="BW10" s="467"/>
      <c r="BX10" s="467"/>
      <c r="BY10" s="467"/>
      <c r="BZ10" s="467"/>
      <c r="CA10" s="467"/>
      <c r="CB10" s="467"/>
      <c r="CC10" s="468"/>
      <c r="CD10" s="190" t="s">
        <v>120</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60"/>
      <c r="C11" s="461"/>
      <c r="D11" s="461"/>
      <c r="E11" s="461"/>
      <c r="F11" s="461"/>
      <c r="G11" s="461"/>
      <c r="H11" s="461"/>
      <c r="I11" s="461"/>
      <c r="J11" s="461"/>
      <c r="K11" s="509"/>
      <c r="L11" s="520" t="s">
        <v>121</v>
      </c>
      <c r="M11" s="521"/>
      <c r="N11" s="521"/>
      <c r="O11" s="521"/>
      <c r="P11" s="521"/>
      <c r="Q11" s="522"/>
      <c r="R11" s="523" t="s">
        <v>122</v>
      </c>
      <c r="S11" s="524"/>
      <c r="T11" s="524"/>
      <c r="U11" s="524"/>
      <c r="V11" s="525"/>
      <c r="W11" s="454"/>
      <c r="X11" s="455"/>
      <c r="Y11" s="455"/>
      <c r="Z11" s="455"/>
      <c r="AA11" s="455"/>
      <c r="AB11" s="455"/>
      <c r="AC11" s="455"/>
      <c r="AD11" s="455"/>
      <c r="AE11" s="455"/>
      <c r="AF11" s="455"/>
      <c r="AG11" s="455"/>
      <c r="AH11" s="455"/>
      <c r="AI11" s="455"/>
      <c r="AJ11" s="455"/>
      <c r="AK11" s="455"/>
      <c r="AL11" s="458"/>
      <c r="AM11" s="495" t="s">
        <v>123</v>
      </c>
      <c r="AN11" s="496"/>
      <c r="AO11" s="496"/>
      <c r="AP11" s="496"/>
      <c r="AQ11" s="496"/>
      <c r="AR11" s="496"/>
      <c r="AS11" s="496"/>
      <c r="AT11" s="497"/>
      <c r="AU11" s="498" t="s">
        <v>94</v>
      </c>
      <c r="AV11" s="499"/>
      <c r="AW11" s="499"/>
      <c r="AX11" s="499"/>
      <c r="AY11" s="500" t="s">
        <v>124</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46600</v>
      </c>
      <c r="BW11" s="467"/>
      <c r="BX11" s="467"/>
      <c r="BY11" s="467"/>
      <c r="BZ11" s="467"/>
      <c r="CA11" s="467"/>
      <c r="CB11" s="467"/>
      <c r="CC11" s="468"/>
      <c r="CD11" s="469" t="s">
        <v>125</v>
      </c>
      <c r="CE11" s="470"/>
      <c r="CF11" s="470"/>
      <c r="CG11" s="470"/>
      <c r="CH11" s="470"/>
      <c r="CI11" s="470"/>
      <c r="CJ11" s="470"/>
      <c r="CK11" s="470"/>
      <c r="CL11" s="470"/>
      <c r="CM11" s="470"/>
      <c r="CN11" s="470"/>
      <c r="CO11" s="470"/>
      <c r="CP11" s="470"/>
      <c r="CQ11" s="470"/>
      <c r="CR11" s="470"/>
      <c r="CS11" s="471"/>
      <c r="CT11" s="506" t="s">
        <v>126</v>
      </c>
      <c r="CU11" s="507"/>
      <c r="CV11" s="507"/>
      <c r="CW11" s="507"/>
      <c r="CX11" s="507"/>
      <c r="CY11" s="507"/>
      <c r="CZ11" s="507"/>
      <c r="DA11" s="508"/>
      <c r="DB11" s="506" t="s">
        <v>127</v>
      </c>
      <c r="DC11" s="507"/>
      <c r="DD11" s="507"/>
      <c r="DE11" s="507"/>
      <c r="DF11" s="507"/>
      <c r="DG11" s="507"/>
      <c r="DH11" s="507"/>
      <c r="DI11" s="508"/>
      <c r="DJ11" s="185"/>
      <c r="DK11" s="185"/>
      <c r="DL11" s="185"/>
      <c r="DM11" s="185"/>
      <c r="DN11" s="185"/>
      <c r="DO11" s="185"/>
    </row>
    <row r="12" spans="1:119" ht="18.75" customHeight="1" x14ac:dyDescent="0.15">
      <c r="A12" s="186"/>
      <c r="B12" s="526" t="s">
        <v>128</v>
      </c>
      <c r="C12" s="527"/>
      <c r="D12" s="527"/>
      <c r="E12" s="527"/>
      <c r="F12" s="527"/>
      <c r="G12" s="527"/>
      <c r="H12" s="527"/>
      <c r="I12" s="527"/>
      <c r="J12" s="527"/>
      <c r="K12" s="528"/>
      <c r="L12" s="535" t="s">
        <v>129</v>
      </c>
      <c r="M12" s="536"/>
      <c r="N12" s="536"/>
      <c r="O12" s="536"/>
      <c r="P12" s="536"/>
      <c r="Q12" s="537"/>
      <c r="R12" s="538">
        <v>23642</v>
      </c>
      <c r="S12" s="539"/>
      <c r="T12" s="539"/>
      <c r="U12" s="539"/>
      <c r="V12" s="540"/>
      <c r="W12" s="541" t="s">
        <v>1</v>
      </c>
      <c r="X12" s="499"/>
      <c r="Y12" s="499"/>
      <c r="Z12" s="499"/>
      <c r="AA12" s="499"/>
      <c r="AB12" s="542"/>
      <c r="AC12" s="498" t="s">
        <v>130</v>
      </c>
      <c r="AD12" s="499"/>
      <c r="AE12" s="499"/>
      <c r="AF12" s="499"/>
      <c r="AG12" s="542"/>
      <c r="AH12" s="498" t="s">
        <v>131</v>
      </c>
      <c r="AI12" s="499"/>
      <c r="AJ12" s="499"/>
      <c r="AK12" s="499"/>
      <c r="AL12" s="543"/>
      <c r="AM12" s="495" t="s">
        <v>132</v>
      </c>
      <c r="AN12" s="496"/>
      <c r="AO12" s="496"/>
      <c r="AP12" s="496"/>
      <c r="AQ12" s="496"/>
      <c r="AR12" s="496"/>
      <c r="AS12" s="496"/>
      <c r="AT12" s="497"/>
      <c r="AU12" s="498" t="s">
        <v>133</v>
      </c>
      <c r="AV12" s="499"/>
      <c r="AW12" s="499"/>
      <c r="AX12" s="499"/>
      <c r="AY12" s="500" t="s">
        <v>134</v>
      </c>
      <c r="AZ12" s="501"/>
      <c r="BA12" s="501"/>
      <c r="BB12" s="501"/>
      <c r="BC12" s="501"/>
      <c r="BD12" s="501"/>
      <c r="BE12" s="501"/>
      <c r="BF12" s="501"/>
      <c r="BG12" s="501"/>
      <c r="BH12" s="501"/>
      <c r="BI12" s="501"/>
      <c r="BJ12" s="501"/>
      <c r="BK12" s="501"/>
      <c r="BL12" s="501"/>
      <c r="BM12" s="502"/>
      <c r="BN12" s="466">
        <v>258976</v>
      </c>
      <c r="BO12" s="467"/>
      <c r="BP12" s="467"/>
      <c r="BQ12" s="467"/>
      <c r="BR12" s="467"/>
      <c r="BS12" s="467"/>
      <c r="BT12" s="467"/>
      <c r="BU12" s="468"/>
      <c r="BV12" s="466">
        <v>480363</v>
      </c>
      <c r="BW12" s="467"/>
      <c r="BX12" s="467"/>
      <c r="BY12" s="467"/>
      <c r="BZ12" s="467"/>
      <c r="CA12" s="467"/>
      <c r="CB12" s="467"/>
      <c r="CC12" s="468"/>
      <c r="CD12" s="469" t="s">
        <v>135</v>
      </c>
      <c r="CE12" s="470"/>
      <c r="CF12" s="470"/>
      <c r="CG12" s="470"/>
      <c r="CH12" s="470"/>
      <c r="CI12" s="470"/>
      <c r="CJ12" s="470"/>
      <c r="CK12" s="470"/>
      <c r="CL12" s="470"/>
      <c r="CM12" s="470"/>
      <c r="CN12" s="470"/>
      <c r="CO12" s="470"/>
      <c r="CP12" s="470"/>
      <c r="CQ12" s="470"/>
      <c r="CR12" s="470"/>
      <c r="CS12" s="471"/>
      <c r="CT12" s="506" t="s">
        <v>136</v>
      </c>
      <c r="CU12" s="507"/>
      <c r="CV12" s="507"/>
      <c r="CW12" s="507"/>
      <c r="CX12" s="507"/>
      <c r="CY12" s="507"/>
      <c r="CZ12" s="507"/>
      <c r="DA12" s="508"/>
      <c r="DB12" s="506" t="s">
        <v>127</v>
      </c>
      <c r="DC12" s="507"/>
      <c r="DD12" s="507"/>
      <c r="DE12" s="507"/>
      <c r="DF12" s="507"/>
      <c r="DG12" s="507"/>
      <c r="DH12" s="507"/>
      <c r="DI12" s="508"/>
      <c r="DJ12" s="185"/>
      <c r="DK12" s="185"/>
      <c r="DL12" s="185"/>
      <c r="DM12" s="185"/>
      <c r="DN12" s="185"/>
      <c r="DO12" s="185"/>
    </row>
    <row r="13" spans="1:119" ht="18.75" customHeight="1" x14ac:dyDescent="0.15">
      <c r="A13" s="186"/>
      <c r="B13" s="529"/>
      <c r="C13" s="530"/>
      <c r="D13" s="530"/>
      <c r="E13" s="530"/>
      <c r="F13" s="530"/>
      <c r="G13" s="530"/>
      <c r="H13" s="530"/>
      <c r="I13" s="530"/>
      <c r="J13" s="530"/>
      <c r="K13" s="531"/>
      <c r="L13" s="196"/>
      <c r="M13" s="554" t="s">
        <v>137</v>
      </c>
      <c r="N13" s="555"/>
      <c r="O13" s="555"/>
      <c r="P13" s="555"/>
      <c r="Q13" s="556"/>
      <c r="R13" s="547">
        <v>23522</v>
      </c>
      <c r="S13" s="548"/>
      <c r="T13" s="548"/>
      <c r="U13" s="548"/>
      <c r="V13" s="549"/>
      <c r="W13" s="482" t="s">
        <v>138</v>
      </c>
      <c r="X13" s="483"/>
      <c r="Y13" s="483"/>
      <c r="Z13" s="483"/>
      <c r="AA13" s="483"/>
      <c r="AB13" s="473"/>
      <c r="AC13" s="517">
        <v>292</v>
      </c>
      <c r="AD13" s="518"/>
      <c r="AE13" s="518"/>
      <c r="AF13" s="518"/>
      <c r="AG13" s="557"/>
      <c r="AH13" s="517">
        <v>290</v>
      </c>
      <c r="AI13" s="518"/>
      <c r="AJ13" s="518"/>
      <c r="AK13" s="518"/>
      <c r="AL13" s="519"/>
      <c r="AM13" s="495" t="s">
        <v>139</v>
      </c>
      <c r="AN13" s="496"/>
      <c r="AO13" s="496"/>
      <c r="AP13" s="496"/>
      <c r="AQ13" s="496"/>
      <c r="AR13" s="496"/>
      <c r="AS13" s="496"/>
      <c r="AT13" s="497"/>
      <c r="AU13" s="498" t="s">
        <v>140</v>
      </c>
      <c r="AV13" s="499"/>
      <c r="AW13" s="499"/>
      <c r="AX13" s="499"/>
      <c r="AY13" s="500" t="s">
        <v>141</v>
      </c>
      <c r="AZ13" s="501"/>
      <c r="BA13" s="501"/>
      <c r="BB13" s="501"/>
      <c r="BC13" s="501"/>
      <c r="BD13" s="501"/>
      <c r="BE13" s="501"/>
      <c r="BF13" s="501"/>
      <c r="BG13" s="501"/>
      <c r="BH13" s="501"/>
      <c r="BI13" s="501"/>
      <c r="BJ13" s="501"/>
      <c r="BK13" s="501"/>
      <c r="BL13" s="501"/>
      <c r="BM13" s="502"/>
      <c r="BN13" s="466">
        <v>-358806</v>
      </c>
      <c r="BO13" s="467"/>
      <c r="BP13" s="467"/>
      <c r="BQ13" s="467"/>
      <c r="BR13" s="467"/>
      <c r="BS13" s="467"/>
      <c r="BT13" s="467"/>
      <c r="BU13" s="468"/>
      <c r="BV13" s="466">
        <v>-315368</v>
      </c>
      <c r="BW13" s="467"/>
      <c r="BX13" s="467"/>
      <c r="BY13" s="467"/>
      <c r="BZ13" s="467"/>
      <c r="CA13" s="467"/>
      <c r="CB13" s="467"/>
      <c r="CC13" s="468"/>
      <c r="CD13" s="469" t="s">
        <v>142</v>
      </c>
      <c r="CE13" s="470"/>
      <c r="CF13" s="470"/>
      <c r="CG13" s="470"/>
      <c r="CH13" s="470"/>
      <c r="CI13" s="470"/>
      <c r="CJ13" s="470"/>
      <c r="CK13" s="470"/>
      <c r="CL13" s="470"/>
      <c r="CM13" s="470"/>
      <c r="CN13" s="470"/>
      <c r="CO13" s="470"/>
      <c r="CP13" s="470"/>
      <c r="CQ13" s="470"/>
      <c r="CR13" s="470"/>
      <c r="CS13" s="471"/>
      <c r="CT13" s="463">
        <v>-1</v>
      </c>
      <c r="CU13" s="464"/>
      <c r="CV13" s="464"/>
      <c r="CW13" s="464"/>
      <c r="CX13" s="464"/>
      <c r="CY13" s="464"/>
      <c r="CZ13" s="464"/>
      <c r="DA13" s="465"/>
      <c r="DB13" s="463">
        <v>-1</v>
      </c>
      <c r="DC13" s="464"/>
      <c r="DD13" s="464"/>
      <c r="DE13" s="464"/>
      <c r="DF13" s="464"/>
      <c r="DG13" s="464"/>
      <c r="DH13" s="464"/>
      <c r="DI13" s="465"/>
      <c r="DJ13" s="185"/>
      <c r="DK13" s="185"/>
      <c r="DL13" s="185"/>
      <c r="DM13" s="185"/>
      <c r="DN13" s="185"/>
      <c r="DO13" s="185"/>
    </row>
    <row r="14" spans="1:119" ht="18.75" customHeight="1" thickBot="1" x14ac:dyDescent="0.2">
      <c r="A14" s="186"/>
      <c r="B14" s="529"/>
      <c r="C14" s="530"/>
      <c r="D14" s="530"/>
      <c r="E14" s="530"/>
      <c r="F14" s="530"/>
      <c r="G14" s="530"/>
      <c r="H14" s="530"/>
      <c r="I14" s="530"/>
      <c r="J14" s="530"/>
      <c r="K14" s="531"/>
      <c r="L14" s="544" t="s">
        <v>143</v>
      </c>
      <c r="M14" s="545"/>
      <c r="N14" s="545"/>
      <c r="O14" s="545"/>
      <c r="P14" s="545"/>
      <c r="Q14" s="546"/>
      <c r="R14" s="547">
        <v>23669</v>
      </c>
      <c r="S14" s="548"/>
      <c r="T14" s="548"/>
      <c r="U14" s="548"/>
      <c r="V14" s="549"/>
      <c r="W14" s="456"/>
      <c r="X14" s="457"/>
      <c r="Y14" s="457"/>
      <c r="Z14" s="457"/>
      <c r="AA14" s="457"/>
      <c r="AB14" s="446"/>
      <c r="AC14" s="550">
        <v>2.6</v>
      </c>
      <c r="AD14" s="551"/>
      <c r="AE14" s="551"/>
      <c r="AF14" s="551"/>
      <c r="AG14" s="552"/>
      <c r="AH14" s="550">
        <v>2.6</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144</v>
      </c>
      <c r="CE14" s="559"/>
      <c r="CF14" s="559"/>
      <c r="CG14" s="559"/>
      <c r="CH14" s="559"/>
      <c r="CI14" s="559"/>
      <c r="CJ14" s="559"/>
      <c r="CK14" s="559"/>
      <c r="CL14" s="559"/>
      <c r="CM14" s="559"/>
      <c r="CN14" s="559"/>
      <c r="CO14" s="559"/>
      <c r="CP14" s="559"/>
      <c r="CQ14" s="559"/>
      <c r="CR14" s="559"/>
      <c r="CS14" s="560"/>
      <c r="CT14" s="561">
        <v>32.5</v>
      </c>
      <c r="CU14" s="562"/>
      <c r="CV14" s="562"/>
      <c r="CW14" s="562"/>
      <c r="CX14" s="562"/>
      <c r="CY14" s="562"/>
      <c r="CZ14" s="562"/>
      <c r="DA14" s="563"/>
      <c r="DB14" s="561">
        <v>0.5</v>
      </c>
      <c r="DC14" s="562"/>
      <c r="DD14" s="562"/>
      <c r="DE14" s="562"/>
      <c r="DF14" s="562"/>
      <c r="DG14" s="562"/>
      <c r="DH14" s="562"/>
      <c r="DI14" s="563"/>
      <c r="DJ14" s="185"/>
      <c r="DK14" s="185"/>
      <c r="DL14" s="185"/>
      <c r="DM14" s="185"/>
      <c r="DN14" s="185"/>
      <c r="DO14" s="185"/>
    </row>
    <row r="15" spans="1:119" ht="18.75" customHeight="1" x14ac:dyDescent="0.15">
      <c r="A15" s="186"/>
      <c r="B15" s="529"/>
      <c r="C15" s="530"/>
      <c r="D15" s="530"/>
      <c r="E15" s="530"/>
      <c r="F15" s="530"/>
      <c r="G15" s="530"/>
      <c r="H15" s="530"/>
      <c r="I15" s="530"/>
      <c r="J15" s="530"/>
      <c r="K15" s="531"/>
      <c r="L15" s="196"/>
      <c r="M15" s="554" t="s">
        <v>145</v>
      </c>
      <c r="N15" s="555"/>
      <c r="O15" s="555"/>
      <c r="P15" s="555"/>
      <c r="Q15" s="556"/>
      <c r="R15" s="547">
        <v>23575</v>
      </c>
      <c r="S15" s="548"/>
      <c r="T15" s="548"/>
      <c r="U15" s="548"/>
      <c r="V15" s="549"/>
      <c r="W15" s="482" t="s">
        <v>146</v>
      </c>
      <c r="X15" s="483"/>
      <c r="Y15" s="483"/>
      <c r="Z15" s="483"/>
      <c r="AA15" s="483"/>
      <c r="AB15" s="473"/>
      <c r="AC15" s="517">
        <v>3626</v>
      </c>
      <c r="AD15" s="518"/>
      <c r="AE15" s="518"/>
      <c r="AF15" s="518"/>
      <c r="AG15" s="557"/>
      <c r="AH15" s="517">
        <v>3664</v>
      </c>
      <c r="AI15" s="518"/>
      <c r="AJ15" s="518"/>
      <c r="AK15" s="518"/>
      <c r="AL15" s="519"/>
      <c r="AM15" s="495"/>
      <c r="AN15" s="496"/>
      <c r="AO15" s="496"/>
      <c r="AP15" s="496"/>
      <c r="AQ15" s="496"/>
      <c r="AR15" s="496"/>
      <c r="AS15" s="496"/>
      <c r="AT15" s="497"/>
      <c r="AU15" s="498"/>
      <c r="AV15" s="499"/>
      <c r="AW15" s="499"/>
      <c r="AX15" s="499"/>
      <c r="AY15" s="426" t="s">
        <v>147</v>
      </c>
      <c r="AZ15" s="427"/>
      <c r="BA15" s="427"/>
      <c r="BB15" s="427"/>
      <c r="BC15" s="427"/>
      <c r="BD15" s="427"/>
      <c r="BE15" s="427"/>
      <c r="BF15" s="427"/>
      <c r="BG15" s="427"/>
      <c r="BH15" s="427"/>
      <c r="BI15" s="427"/>
      <c r="BJ15" s="427"/>
      <c r="BK15" s="427"/>
      <c r="BL15" s="427"/>
      <c r="BM15" s="428"/>
      <c r="BN15" s="429">
        <v>2552045</v>
      </c>
      <c r="BO15" s="430"/>
      <c r="BP15" s="430"/>
      <c r="BQ15" s="430"/>
      <c r="BR15" s="430"/>
      <c r="BS15" s="430"/>
      <c r="BT15" s="430"/>
      <c r="BU15" s="431"/>
      <c r="BV15" s="429">
        <v>2531541</v>
      </c>
      <c r="BW15" s="430"/>
      <c r="BX15" s="430"/>
      <c r="BY15" s="430"/>
      <c r="BZ15" s="430"/>
      <c r="CA15" s="430"/>
      <c r="CB15" s="430"/>
      <c r="CC15" s="431"/>
      <c r="CD15" s="564" t="s">
        <v>148</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29"/>
      <c r="C16" s="530"/>
      <c r="D16" s="530"/>
      <c r="E16" s="530"/>
      <c r="F16" s="530"/>
      <c r="G16" s="530"/>
      <c r="H16" s="530"/>
      <c r="I16" s="530"/>
      <c r="J16" s="530"/>
      <c r="K16" s="531"/>
      <c r="L16" s="544" t="s">
        <v>149</v>
      </c>
      <c r="M16" s="575"/>
      <c r="N16" s="575"/>
      <c r="O16" s="575"/>
      <c r="P16" s="575"/>
      <c r="Q16" s="576"/>
      <c r="R16" s="567" t="s">
        <v>150</v>
      </c>
      <c r="S16" s="568"/>
      <c r="T16" s="568"/>
      <c r="U16" s="568"/>
      <c r="V16" s="569"/>
      <c r="W16" s="456"/>
      <c r="X16" s="457"/>
      <c r="Y16" s="457"/>
      <c r="Z16" s="457"/>
      <c r="AA16" s="457"/>
      <c r="AB16" s="446"/>
      <c r="AC16" s="550">
        <v>32.700000000000003</v>
      </c>
      <c r="AD16" s="551"/>
      <c r="AE16" s="551"/>
      <c r="AF16" s="551"/>
      <c r="AG16" s="552"/>
      <c r="AH16" s="550">
        <v>32.9</v>
      </c>
      <c r="AI16" s="551"/>
      <c r="AJ16" s="551"/>
      <c r="AK16" s="551"/>
      <c r="AL16" s="553"/>
      <c r="AM16" s="495"/>
      <c r="AN16" s="496"/>
      <c r="AO16" s="496"/>
      <c r="AP16" s="496"/>
      <c r="AQ16" s="496"/>
      <c r="AR16" s="496"/>
      <c r="AS16" s="496"/>
      <c r="AT16" s="497"/>
      <c r="AU16" s="498"/>
      <c r="AV16" s="499"/>
      <c r="AW16" s="499"/>
      <c r="AX16" s="499"/>
      <c r="AY16" s="500" t="s">
        <v>151</v>
      </c>
      <c r="AZ16" s="501"/>
      <c r="BA16" s="501"/>
      <c r="BB16" s="501"/>
      <c r="BC16" s="501"/>
      <c r="BD16" s="501"/>
      <c r="BE16" s="501"/>
      <c r="BF16" s="501"/>
      <c r="BG16" s="501"/>
      <c r="BH16" s="501"/>
      <c r="BI16" s="501"/>
      <c r="BJ16" s="501"/>
      <c r="BK16" s="501"/>
      <c r="BL16" s="501"/>
      <c r="BM16" s="502"/>
      <c r="BN16" s="466">
        <v>4031003</v>
      </c>
      <c r="BO16" s="467"/>
      <c r="BP16" s="467"/>
      <c r="BQ16" s="467"/>
      <c r="BR16" s="467"/>
      <c r="BS16" s="467"/>
      <c r="BT16" s="467"/>
      <c r="BU16" s="468"/>
      <c r="BV16" s="466">
        <v>4007168</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
      <c r="A17" s="186"/>
      <c r="B17" s="532"/>
      <c r="C17" s="533"/>
      <c r="D17" s="533"/>
      <c r="E17" s="533"/>
      <c r="F17" s="533"/>
      <c r="G17" s="533"/>
      <c r="H17" s="533"/>
      <c r="I17" s="533"/>
      <c r="J17" s="533"/>
      <c r="K17" s="534"/>
      <c r="L17" s="201"/>
      <c r="M17" s="570" t="s">
        <v>152</v>
      </c>
      <c r="N17" s="571"/>
      <c r="O17" s="571"/>
      <c r="P17" s="571"/>
      <c r="Q17" s="572"/>
      <c r="R17" s="567" t="s">
        <v>153</v>
      </c>
      <c r="S17" s="568"/>
      <c r="T17" s="568"/>
      <c r="U17" s="568"/>
      <c r="V17" s="569"/>
      <c r="W17" s="482" t="s">
        <v>154</v>
      </c>
      <c r="X17" s="483"/>
      <c r="Y17" s="483"/>
      <c r="Z17" s="483"/>
      <c r="AA17" s="483"/>
      <c r="AB17" s="473"/>
      <c r="AC17" s="517">
        <v>7158</v>
      </c>
      <c r="AD17" s="518"/>
      <c r="AE17" s="518"/>
      <c r="AF17" s="518"/>
      <c r="AG17" s="557"/>
      <c r="AH17" s="517">
        <v>7184</v>
      </c>
      <c r="AI17" s="518"/>
      <c r="AJ17" s="518"/>
      <c r="AK17" s="518"/>
      <c r="AL17" s="519"/>
      <c r="AM17" s="495"/>
      <c r="AN17" s="496"/>
      <c r="AO17" s="496"/>
      <c r="AP17" s="496"/>
      <c r="AQ17" s="496"/>
      <c r="AR17" s="496"/>
      <c r="AS17" s="496"/>
      <c r="AT17" s="497"/>
      <c r="AU17" s="498"/>
      <c r="AV17" s="499"/>
      <c r="AW17" s="499"/>
      <c r="AX17" s="499"/>
      <c r="AY17" s="500" t="s">
        <v>155</v>
      </c>
      <c r="AZ17" s="501"/>
      <c r="BA17" s="501"/>
      <c r="BB17" s="501"/>
      <c r="BC17" s="501"/>
      <c r="BD17" s="501"/>
      <c r="BE17" s="501"/>
      <c r="BF17" s="501"/>
      <c r="BG17" s="501"/>
      <c r="BH17" s="501"/>
      <c r="BI17" s="501"/>
      <c r="BJ17" s="501"/>
      <c r="BK17" s="501"/>
      <c r="BL17" s="501"/>
      <c r="BM17" s="502"/>
      <c r="BN17" s="466">
        <v>3229687</v>
      </c>
      <c r="BO17" s="467"/>
      <c r="BP17" s="467"/>
      <c r="BQ17" s="467"/>
      <c r="BR17" s="467"/>
      <c r="BS17" s="467"/>
      <c r="BT17" s="467"/>
      <c r="BU17" s="468"/>
      <c r="BV17" s="466">
        <v>3211778</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
      <c r="A18" s="186"/>
      <c r="B18" s="577" t="s">
        <v>156</v>
      </c>
      <c r="C18" s="509"/>
      <c r="D18" s="509"/>
      <c r="E18" s="578"/>
      <c r="F18" s="578"/>
      <c r="G18" s="578"/>
      <c r="H18" s="578"/>
      <c r="I18" s="578"/>
      <c r="J18" s="578"/>
      <c r="K18" s="578"/>
      <c r="L18" s="579">
        <v>24.99</v>
      </c>
      <c r="M18" s="579"/>
      <c r="N18" s="579"/>
      <c r="O18" s="579"/>
      <c r="P18" s="579"/>
      <c r="Q18" s="579"/>
      <c r="R18" s="580"/>
      <c r="S18" s="580"/>
      <c r="T18" s="580"/>
      <c r="U18" s="580"/>
      <c r="V18" s="581"/>
      <c r="W18" s="484"/>
      <c r="X18" s="485"/>
      <c r="Y18" s="485"/>
      <c r="Z18" s="485"/>
      <c r="AA18" s="485"/>
      <c r="AB18" s="476"/>
      <c r="AC18" s="582">
        <v>64.599999999999994</v>
      </c>
      <c r="AD18" s="583"/>
      <c r="AE18" s="583"/>
      <c r="AF18" s="583"/>
      <c r="AG18" s="584"/>
      <c r="AH18" s="582">
        <v>64.5</v>
      </c>
      <c r="AI18" s="583"/>
      <c r="AJ18" s="583"/>
      <c r="AK18" s="583"/>
      <c r="AL18" s="585"/>
      <c r="AM18" s="495"/>
      <c r="AN18" s="496"/>
      <c r="AO18" s="496"/>
      <c r="AP18" s="496"/>
      <c r="AQ18" s="496"/>
      <c r="AR18" s="496"/>
      <c r="AS18" s="496"/>
      <c r="AT18" s="497"/>
      <c r="AU18" s="498"/>
      <c r="AV18" s="499"/>
      <c r="AW18" s="499"/>
      <c r="AX18" s="499"/>
      <c r="AY18" s="500" t="s">
        <v>157</v>
      </c>
      <c r="AZ18" s="501"/>
      <c r="BA18" s="501"/>
      <c r="BB18" s="501"/>
      <c r="BC18" s="501"/>
      <c r="BD18" s="501"/>
      <c r="BE18" s="501"/>
      <c r="BF18" s="501"/>
      <c r="BG18" s="501"/>
      <c r="BH18" s="501"/>
      <c r="BI18" s="501"/>
      <c r="BJ18" s="501"/>
      <c r="BK18" s="501"/>
      <c r="BL18" s="501"/>
      <c r="BM18" s="502"/>
      <c r="BN18" s="466">
        <v>4676824</v>
      </c>
      <c r="BO18" s="467"/>
      <c r="BP18" s="467"/>
      <c r="BQ18" s="467"/>
      <c r="BR18" s="467"/>
      <c r="BS18" s="467"/>
      <c r="BT18" s="467"/>
      <c r="BU18" s="468"/>
      <c r="BV18" s="466">
        <v>4525706</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
      <c r="A19" s="186"/>
      <c r="B19" s="577" t="s">
        <v>158</v>
      </c>
      <c r="C19" s="509"/>
      <c r="D19" s="509"/>
      <c r="E19" s="578"/>
      <c r="F19" s="578"/>
      <c r="G19" s="578"/>
      <c r="H19" s="578"/>
      <c r="I19" s="578"/>
      <c r="J19" s="578"/>
      <c r="K19" s="578"/>
      <c r="L19" s="586">
        <v>952</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159</v>
      </c>
      <c r="AZ19" s="501"/>
      <c r="BA19" s="501"/>
      <c r="BB19" s="501"/>
      <c r="BC19" s="501"/>
      <c r="BD19" s="501"/>
      <c r="BE19" s="501"/>
      <c r="BF19" s="501"/>
      <c r="BG19" s="501"/>
      <c r="BH19" s="501"/>
      <c r="BI19" s="501"/>
      <c r="BJ19" s="501"/>
      <c r="BK19" s="501"/>
      <c r="BL19" s="501"/>
      <c r="BM19" s="502"/>
      <c r="BN19" s="466">
        <v>6015230</v>
      </c>
      <c r="BO19" s="467"/>
      <c r="BP19" s="467"/>
      <c r="BQ19" s="467"/>
      <c r="BR19" s="467"/>
      <c r="BS19" s="467"/>
      <c r="BT19" s="467"/>
      <c r="BU19" s="468"/>
      <c r="BV19" s="466">
        <v>6210004</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
      <c r="A20" s="186"/>
      <c r="B20" s="577" t="s">
        <v>160</v>
      </c>
      <c r="C20" s="509"/>
      <c r="D20" s="509"/>
      <c r="E20" s="578"/>
      <c r="F20" s="578"/>
      <c r="G20" s="578"/>
      <c r="H20" s="578"/>
      <c r="I20" s="578"/>
      <c r="J20" s="578"/>
      <c r="K20" s="578"/>
      <c r="L20" s="586">
        <v>9099</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15">
      <c r="A21" s="186"/>
      <c r="B21" s="597" t="s">
        <v>161</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
      <c r="A22" s="186"/>
      <c r="B22" s="600" t="s">
        <v>162</v>
      </c>
      <c r="C22" s="601"/>
      <c r="D22" s="602"/>
      <c r="E22" s="478" t="s">
        <v>1</v>
      </c>
      <c r="F22" s="483"/>
      <c r="G22" s="483"/>
      <c r="H22" s="483"/>
      <c r="I22" s="483"/>
      <c r="J22" s="483"/>
      <c r="K22" s="473"/>
      <c r="L22" s="478" t="s">
        <v>163</v>
      </c>
      <c r="M22" s="483"/>
      <c r="N22" s="483"/>
      <c r="O22" s="483"/>
      <c r="P22" s="473"/>
      <c r="Q22" s="609" t="s">
        <v>164</v>
      </c>
      <c r="R22" s="610"/>
      <c r="S22" s="610"/>
      <c r="T22" s="610"/>
      <c r="U22" s="610"/>
      <c r="V22" s="611"/>
      <c r="W22" s="615" t="s">
        <v>165</v>
      </c>
      <c r="X22" s="601"/>
      <c r="Y22" s="602"/>
      <c r="Z22" s="478" t="s">
        <v>1</v>
      </c>
      <c r="AA22" s="483"/>
      <c r="AB22" s="483"/>
      <c r="AC22" s="483"/>
      <c r="AD22" s="483"/>
      <c r="AE22" s="483"/>
      <c r="AF22" s="483"/>
      <c r="AG22" s="473"/>
      <c r="AH22" s="628" t="s">
        <v>166</v>
      </c>
      <c r="AI22" s="483"/>
      <c r="AJ22" s="483"/>
      <c r="AK22" s="483"/>
      <c r="AL22" s="473"/>
      <c r="AM22" s="628" t="s">
        <v>167</v>
      </c>
      <c r="AN22" s="629"/>
      <c r="AO22" s="629"/>
      <c r="AP22" s="629"/>
      <c r="AQ22" s="629"/>
      <c r="AR22" s="630"/>
      <c r="AS22" s="609" t="s">
        <v>164</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15">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168</v>
      </c>
      <c r="AZ23" s="427"/>
      <c r="BA23" s="427"/>
      <c r="BB23" s="427"/>
      <c r="BC23" s="427"/>
      <c r="BD23" s="427"/>
      <c r="BE23" s="427"/>
      <c r="BF23" s="427"/>
      <c r="BG23" s="427"/>
      <c r="BH23" s="427"/>
      <c r="BI23" s="427"/>
      <c r="BJ23" s="427"/>
      <c r="BK23" s="427"/>
      <c r="BL23" s="427"/>
      <c r="BM23" s="428"/>
      <c r="BN23" s="466">
        <v>6531528</v>
      </c>
      <c r="BO23" s="467"/>
      <c r="BP23" s="467"/>
      <c r="BQ23" s="467"/>
      <c r="BR23" s="467"/>
      <c r="BS23" s="467"/>
      <c r="BT23" s="467"/>
      <c r="BU23" s="468"/>
      <c r="BV23" s="466">
        <v>5917684</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
      <c r="A24" s="186"/>
      <c r="B24" s="603"/>
      <c r="C24" s="604"/>
      <c r="D24" s="605"/>
      <c r="E24" s="516" t="s">
        <v>169</v>
      </c>
      <c r="F24" s="496"/>
      <c r="G24" s="496"/>
      <c r="H24" s="496"/>
      <c r="I24" s="496"/>
      <c r="J24" s="496"/>
      <c r="K24" s="497"/>
      <c r="L24" s="517">
        <v>1</v>
      </c>
      <c r="M24" s="518"/>
      <c r="N24" s="518"/>
      <c r="O24" s="518"/>
      <c r="P24" s="557"/>
      <c r="Q24" s="517">
        <v>8420</v>
      </c>
      <c r="R24" s="518"/>
      <c r="S24" s="518"/>
      <c r="T24" s="518"/>
      <c r="U24" s="518"/>
      <c r="V24" s="557"/>
      <c r="W24" s="616"/>
      <c r="X24" s="604"/>
      <c r="Y24" s="605"/>
      <c r="Z24" s="516" t="s">
        <v>170</v>
      </c>
      <c r="AA24" s="496"/>
      <c r="AB24" s="496"/>
      <c r="AC24" s="496"/>
      <c r="AD24" s="496"/>
      <c r="AE24" s="496"/>
      <c r="AF24" s="496"/>
      <c r="AG24" s="497"/>
      <c r="AH24" s="517">
        <v>169</v>
      </c>
      <c r="AI24" s="518"/>
      <c r="AJ24" s="518"/>
      <c r="AK24" s="518"/>
      <c r="AL24" s="557"/>
      <c r="AM24" s="517">
        <v>474552</v>
      </c>
      <c r="AN24" s="518"/>
      <c r="AO24" s="518"/>
      <c r="AP24" s="518"/>
      <c r="AQ24" s="518"/>
      <c r="AR24" s="557"/>
      <c r="AS24" s="517">
        <v>2808</v>
      </c>
      <c r="AT24" s="518"/>
      <c r="AU24" s="518"/>
      <c r="AV24" s="518"/>
      <c r="AW24" s="518"/>
      <c r="AX24" s="519"/>
      <c r="AY24" s="636" t="s">
        <v>171</v>
      </c>
      <c r="AZ24" s="637"/>
      <c r="BA24" s="637"/>
      <c r="BB24" s="637"/>
      <c r="BC24" s="637"/>
      <c r="BD24" s="637"/>
      <c r="BE24" s="637"/>
      <c r="BF24" s="637"/>
      <c r="BG24" s="637"/>
      <c r="BH24" s="637"/>
      <c r="BI24" s="637"/>
      <c r="BJ24" s="637"/>
      <c r="BK24" s="637"/>
      <c r="BL24" s="637"/>
      <c r="BM24" s="638"/>
      <c r="BN24" s="466">
        <v>3744093</v>
      </c>
      <c r="BO24" s="467"/>
      <c r="BP24" s="467"/>
      <c r="BQ24" s="467"/>
      <c r="BR24" s="467"/>
      <c r="BS24" s="467"/>
      <c r="BT24" s="467"/>
      <c r="BU24" s="468"/>
      <c r="BV24" s="466">
        <v>3601468</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15">
      <c r="A25" s="186"/>
      <c r="B25" s="603"/>
      <c r="C25" s="604"/>
      <c r="D25" s="605"/>
      <c r="E25" s="516" t="s">
        <v>172</v>
      </c>
      <c r="F25" s="496"/>
      <c r="G25" s="496"/>
      <c r="H25" s="496"/>
      <c r="I25" s="496"/>
      <c r="J25" s="496"/>
      <c r="K25" s="497"/>
      <c r="L25" s="517">
        <v>1</v>
      </c>
      <c r="M25" s="518"/>
      <c r="N25" s="518"/>
      <c r="O25" s="518"/>
      <c r="P25" s="557"/>
      <c r="Q25" s="517">
        <v>6300</v>
      </c>
      <c r="R25" s="518"/>
      <c r="S25" s="518"/>
      <c r="T25" s="518"/>
      <c r="U25" s="518"/>
      <c r="V25" s="557"/>
      <c r="W25" s="616"/>
      <c r="X25" s="604"/>
      <c r="Y25" s="605"/>
      <c r="Z25" s="516" t="s">
        <v>173</v>
      </c>
      <c r="AA25" s="496"/>
      <c r="AB25" s="496"/>
      <c r="AC25" s="496"/>
      <c r="AD25" s="496"/>
      <c r="AE25" s="496"/>
      <c r="AF25" s="496"/>
      <c r="AG25" s="497"/>
      <c r="AH25" s="517" t="s">
        <v>127</v>
      </c>
      <c r="AI25" s="518"/>
      <c r="AJ25" s="518"/>
      <c r="AK25" s="518"/>
      <c r="AL25" s="557"/>
      <c r="AM25" s="517" t="s">
        <v>127</v>
      </c>
      <c r="AN25" s="518"/>
      <c r="AO25" s="518"/>
      <c r="AP25" s="518"/>
      <c r="AQ25" s="518"/>
      <c r="AR25" s="557"/>
      <c r="AS25" s="517" t="s">
        <v>174</v>
      </c>
      <c r="AT25" s="518"/>
      <c r="AU25" s="518"/>
      <c r="AV25" s="518"/>
      <c r="AW25" s="518"/>
      <c r="AX25" s="519"/>
      <c r="AY25" s="426" t="s">
        <v>175</v>
      </c>
      <c r="AZ25" s="427"/>
      <c r="BA25" s="427"/>
      <c r="BB25" s="427"/>
      <c r="BC25" s="427"/>
      <c r="BD25" s="427"/>
      <c r="BE25" s="427"/>
      <c r="BF25" s="427"/>
      <c r="BG25" s="427"/>
      <c r="BH25" s="427"/>
      <c r="BI25" s="427"/>
      <c r="BJ25" s="427"/>
      <c r="BK25" s="427"/>
      <c r="BL25" s="427"/>
      <c r="BM25" s="428"/>
      <c r="BN25" s="429">
        <v>3130465</v>
      </c>
      <c r="BO25" s="430"/>
      <c r="BP25" s="430"/>
      <c r="BQ25" s="430"/>
      <c r="BR25" s="430"/>
      <c r="BS25" s="430"/>
      <c r="BT25" s="430"/>
      <c r="BU25" s="431"/>
      <c r="BV25" s="429">
        <v>652499</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15">
      <c r="A26" s="186"/>
      <c r="B26" s="603"/>
      <c r="C26" s="604"/>
      <c r="D26" s="605"/>
      <c r="E26" s="516" t="s">
        <v>176</v>
      </c>
      <c r="F26" s="496"/>
      <c r="G26" s="496"/>
      <c r="H26" s="496"/>
      <c r="I26" s="496"/>
      <c r="J26" s="496"/>
      <c r="K26" s="497"/>
      <c r="L26" s="517">
        <v>1</v>
      </c>
      <c r="M26" s="518"/>
      <c r="N26" s="518"/>
      <c r="O26" s="518"/>
      <c r="P26" s="557"/>
      <c r="Q26" s="517">
        <v>5400</v>
      </c>
      <c r="R26" s="518"/>
      <c r="S26" s="518"/>
      <c r="T26" s="518"/>
      <c r="U26" s="518"/>
      <c r="V26" s="557"/>
      <c r="W26" s="616"/>
      <c r="X26" s="604"/>
      <c r="Y26" s="605"/>
      <c r="Z26" s="516" t="s">
        <v>177</v>
      </c>
      <c r="AA26" s="626"/>
      <c r="AB26" s="626"/>
      <c r="AC26" s="626"/>
      <c r="AD26" s="626"/>
      <c r="AE26" s="626"/>
      <c r="AF26" s="626"/>
      <c r="AG26" s="627"/>
      <c r="AH26" s="517">
        <v>9</v>
      </c>
      <c r="AI26" s="518"/>
      <c r="AJ26" s="518"/>
      <c r="AK26" s="518"/>
      <c r="AL26" s="557"/>
      <c r="AM26" s="517">
        <v>26208</v>
      </c>
      <c r="AN26" s="518"/>
      <c r="AO26" s="518"/>
      <c r="AP26" s="518"/>
      <c r="AQ26" s="518"/>
      <c r="AR26" s="557"/>
      <c r="AS26" s="517">
        <v>2912</v>
      </c>
      <c r="AT26" s="518"/>
      <c r="AU26" s="518"/>
      <c r="AV26" s="518"/>
      <c r="AW26" s="518"/>
      <c r="AX26" s="519"/>
      <c r="AY26" s="469" t="s">
        <v>178</v>
      </c>
      <c r="AZ26" s="470"/>
      <c r="BA26" s="470"/>
      <c r="BB26" s="470"/>
      <c r="BC26" s="470"/>
      <c r="BD26" s="470"/>
      <c r="BE26" s="470"/>
      <c r="BF26" s="470"/>
      <c r="BG26" s="470"/>
      <c r="BH26" s="470"/>
      <c r="BI26" s="470"/>
      <c r="BJ26" s="470"/>
      <c r="BK26" s="470"/>
      <c r="BL26" s="470"/>
      <c r="BM26" s="471"/>
      <c r="BN26" s="466" t="s">
        <v>127</v>
      </c>
      <c r="BO26" s="467"/>
      <c r="BP26" s="467"/>
      <c r="BQ26" s="467"/>
      <c r="BR26" s="467"/>
      <c r="BS26" s="467"/>
      <c r="BT26" s="467"/>
      <c r="BU26" s="468"/>
      <c r="BV26" s="466" t="s">
        <v>127</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
      <c r="A27" s="186"/>
      <c r="B27" s="603"/>
      <c r="C27" s="604"/>
      <c r="D27" s="605"/>
      <c r="E27" s="516" t="s">
        <v>179</v>
      </c>
      <c r="F27" s="496"/>
      <c r="G27" s="496"/>
      <c r="H27" s="496"/>
      <c r="I27" s="496"/>
      <c r="J27" s="496"/>
      <c r="K27" s="497"/>
      <c r="L27" s="517">
        <v>1</v>
      </c>
      <c r="M27" s="518"/>
      <c r="N27" s="518"/>
      <c r="O27" s="518"/>
      <c r="P27" s="557"/>
      <c r="Q27" s="517">
        <v>3130</v>
      </c>
      <c r="R27" s="518"/>
      <c r="S27" s="518"/>
      <c r="T27" s="518"/>
      <c r="U27" s="518"/>
      <c r="V27" s="557"/>
      <c r="W27" s="616"/>
      <c r="X27" s="604"/>
      <c r="Y27" s="605"/>
      <c r="Z27" s="516" t="s">
        <v>180</v>
      </c>
      <c r="AA27" s="496"/>
      <c r="AB27" s="496"/>
      <c r="AC27" s="496"/>
      <c r="AD27" s="496"/>
      <c r="AE27" s="496"/>
      <c r="AF27" s="496"/>
      <c r="AG27" s="497"/>
      <c r="AH27" s="517">
        <v>3</v>
      </c>
      <c r="AI27" s="518"/>
      <c r="AJ27" s="518"/>
      <c r="AK27" s="518"/>
      <c r="AL27" s="557"/>
      <c r="AM27" s="517">
        <v>7571</v>
      </c>
      <c r="AN27" s="518"/>
      <c r="AO27" s="518"/>
      <c r="AP27" s="518"/>
      <c r="AQ27" s="518"/>
      <c r="AR27" s="557"/>
      <c r="AS27" s="517">
        <v>2524</v>
      </c>
      <c r="AT27" s="518"/>
      <c r="AU27" s="518"/>
      <c r="AV27" s="518"/>
      <c r="AW27" s="518"/>
      <c r="AX27" s="519"/>
      <c r="AY27" s="558" t="s">
        <v>181</v>
      </c>
      <c r="AZ27" s="559"/>
      <c r="BA27" s="559"/>
      <c r="BB27" s="559"/>
      <c r="BC27" s="559"/>
      <c r="BD27" s="559"/>
      <c r="BE27" s="559"/>
      <c r="BF27" s="559"/>
      <c r="BG27" s="559"/>
      <c r="BH27" s="559"/>
      <c r="BI27" s="559"/>
      <c r="BJ27" s="559"/>
      <c r="BK27" s="559"/>
      <c r="BL27" s="559"/>
      <c r="BM27" s="560"/>
      <c r="BN27" s="639">
        <v>301208</v>
      </c>
      <c r="BO27" s="640"/>
      <c r="BP27" s="640"/>
      <c r="BQ27" s="640"/>
      <c r="BR27" s="640"/>
      <c r="BS27" s="640"/>
      <c r="BT27" s="640"/>
      <c r="BU27" s="641"/>
      <c r="BV27" s="639">
        <v>301145</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15">
      <c r="A28" s="186"/>
      <c r="B28" s="603"/>
      <c r="C28" s="604"/>
      <c r="D28" s="605"/>
      <c r="E28" s="516" t="s">
        <v>182</v>
      </c>
      <c r="F28" s="496"/>
      <c r="G28" s="496"/>
      <c r="H28" s="496"/>
      <c r="I28" s="496"/>
      <c r="J28" s="496"/>
      <c r="K28" s="497"/>
      <c r="L28" s="517">
        <v>1</v>
      </c>
      <c r="M28" s="518"/>
      <c r="N28" s="518"/>
      <c r="O28" s="518"/>
      <c r="P28" s="557"/>
      <c r="Q28" s="517">
        <v>2630</v>
      </c>
      <c r="R28" s="518"/>
      <c r="S28" s="518"/>
      <c r="T28" s="518"/>
      <c r="U28" s="518"/>
      <c r="V28" s="557"/>
      <c r="W28" s="616"/>
      <c r="X28" s="604"/>
      <c r="Y28" s="605"/>
      <c r="Z28" s="516" t="s">
        <v>183</v>
      </c>
      <c r="AA28" s="496"/>
      <c r="AB28" s="496"/>
      <c r="AC28" s="496"/>
      <c r="AD28" s="496"/>
      <c r="AE28" s="496"/>
      <c r="AF28" s="496"/>
      <c r="AG28" s="497"/>
      <c r="AH28" s="517" t="s">
        <v>174</v>
      </c>
      <c r="AI28" s="518"/>
      <c r="AJ28" s="518"/>
      <c r="AK28" s="518"/>
      <c r="AL28" s="557"/>
      <c r="AM28" s="517" t="s">
        <v>127</v>
      </c>
      <c r="AN28" s="518"/>
      <c r="AO28" s="518"/>
      <c r="AP28" s="518"/>
      <c r="AQ28" s="518"/>
      <c r="AR28" s="557"/>
      <c r="AS28" s="517" t="s">
        <v>127</v>
      </c>
      <c r="AT28" s="518"/>
      <c r="AU28" s="518"/>
      <c r="AV28" s="518"/>
      <c r="AW28" s="518"/>
      <c r="AX28" s="519"/>
      <c r="AY28" s="642" t="s">
        <v>184</v>
      </c>
      <c r="AZ28" s="643"/>
      <c r="BA28" s="643"/>
      <c r="BB28" s="644"/>
      <c r="BC28" s="426" t="s">
        <v>48</v>
      </c>
      <c r="BD28" s="427"/>
      <c r="BE28" s="427"/>
      <c r="BF28" s="427"/>
      <c r="BG28" s="427"/>
      <c r="BH28" s="427"/>
      <c r="BI28" s="427"/>
      <c r="BJ28" s="427"/>
      <c r="BK28" s="427"/>
      <c r="BL28" s="427"/>
      <c r="BM28" s="428"/>
      <c r="BN28" s="429">
        <v>1967738</v>
      </c>
      <c r="BO28" s="430"/>
      <c r="BP28" s="430"/>
      <c r="BQ28" s="430"/>
      <c r="BR28" s="430"/>
      <c r="BS28" s="430"/>
      <c r="BT28" s="430"/>
      <c r="BU28" s="431"/>
      <c r="BV28" s="429">
        <v>1921023</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15">
      <c r="A29" s="186"/>
      <c r="B29" s="603"/>
      <c r="C29" s="604"/>
      <c r="D29" s="605"/>
      <c r="E29" s="516" t="s">
        <v>185</v>
      </c>
      <c r="F29" s="496"/>
      <c r="G29" s="496"/>
      <c r="H29" s="496"/>
      <c r="I29" s="496"/>
      <c r="J29" s="496"/>
      <c r="K29" s="497"/>
      <c r="L29" s="517">
        <v>13</v>
      </c>
      <c r="M29" s="518"/>
      <c r="N29" s="518"/>
      <c r="O29" s="518"/>
      <c r="P29" s="557"/>
      <c r="Q29" s="517">
        <v>2520</v>
      </c>
      <c r="R29" s="518"/>
      <c r="S29" s="518"/>
      <c r="T29" s="518"/>
      <c r="U29" s="518"/>
      <c r="V29" s="557"/>
      <c r="W29" s="617"/>
      <c r="X29" s="618"/>
      <c r="Y29" s="619"/>
      <c r="Z29" s="516" t="s">
        <v>186</v>
      </c>
      <c r="AA29" s="496"/>
      <c r="AB29" s="496"/>
      <c r="AC29" s="496"/>
      <c r="AD29" s="496"/>
      <c r="AE29" s="496"/>
      <c r="AF29" s="496"/>
      <c r="AG29" s="497"/>
      <c r="AH29" s="517">
        <v>172</v>
      </c>
      <c r="AI29" s="518"/>
      <c r="AJ29" s="518"/>
      <c r="AK29" s="518"/>
      <c r="AL29" s="557"/>
      <c r="AM29" s="517">
        <v>482123</v>
      </c>
      <c r="AN29" s="518"/>
      <c r="AO29" s="518"/>
      <c r="AP29" s="518"/>
      <c r="AQ29" s="518"/>
      <c r="AR29" s="557"/>
      <c r="AS29" s="517">
        <v>2803</v>
      </c>
      <c r="AT29" s="518"/>
      <c r="AU29" s="518"/>
      <c r="AV29" s="518"/>
      <c r="AW29" s="518"/>
      <c r="AX29" s="519"/>
      <c r="AY29" s="645"/>
      <c r="AZ29" s="646"/>
      <c r="BA29" s="646"/>
      <c r="BB29" s="647"/>
      <c r="BC29" s="500" t="s">
        <v>187</v>
      </c>
      <c r="BD29" s="501"/>
      <c r="BE29" s="501"/>
      <c r="BF29" s="501"/>
      <c r="BG29" s="501"/>
      <c r="BH29" s="501"/>
      <c r="BI29" s="501"/>
      <c r="BJ29" s="501"/>
      <c r="BK29" s="501"/>
      <c r="BL29" s="501"/>
      <c r="BM29" s="502"/>
      <c r="BN29" s="466">
        <v>27190</v>
      </c>
      <c r="BO29" s="467"/>
      <c r="BP29" s="467"/>
      <c r="BQ29" s="467"/>
      <c r="BR29" s="467"/>
      <c r="BS29" s="467"/>
      <c r="BT29" s="467"/>
      <c r="BU29" s="468"/>
      <c r="BV29" s="466">
        <v>27187</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188</v>
      </c>
      <c r="X30" s="624"/>
      <c r="Y30" s="624"/>
      <c r="Z30" s="624"/>
      <c r="AA30" s="624"/>
      <c r="AB30" s="624"/>
      <c r="AC30" s="624"/>
      <c r="AD30" s="624"/>
      <c r="AE30" s="624"/>
      <c r="AF30" s="624"/>
      <c r="AG30" s="625"/>
      <c r="AH30" s="582">
        <v>94.5</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50</v>
      </c>
      <c r="BD30" s="637"/>
      <c r="BE30" s="637"/>
      <c r="BF30" s="637"/>
      <c r="BG30" s="637"/>
      <c r="BH30" s="637"/>
      <c r="BI30" s="637"/>
      <c r="BJ30" s="637"/>
      <c r="BK30" s="637"/>
      <c r="BL30" s="637"/>
      <c r="BM30" s="638"/>
      <c r="BN30" s="639">
        <v>436142</v>
      </c>
      <c r="BO30" s="640"/>
      <c r="BP30" s="640"/>
      <c r="BQ30" s="640"/>
      <c r="BR30" s="640"/>
      <c r="BS30" s="640"/>
      <c r="BT30" s="640"/>
      <c r="BU30" s="641"/>
      <c r="BV30" s="639">
        <v>454609</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90" t="s">
        <v>195</v>
      </c>
      <c r="D33" s="490"/>
      <c r="E33" s="455" t="s">
        <v>196</v>
      </c>
      <c r="F33" s="455"/>
      <c r="G33" s="455"/>
      <c r="H33" s="455"/>
      <c r="I33" s="455"/>
      <c r="J33" s="455"/>
      <c r="K33" s="455"/>
      <c r="L33" s="455"/>
      <c r="M33" s="455"/>
      <c r="N33" s="455"/>
      <c r="O33" s="455"/>
      <c r="P33" s="455"/>
      <c r="Q33" s="455"/>
      <c r="R33" s="455"/>
      <c r="S33" s="455"/>
      <c r="T33" s="215"/>
      <c r="U33" s="490" t="s">
        <v>197</v>
      </c>
      <c r="V33" s="490"/>
      <c r="W33" s="455" t="s">
        <v>198</v>
      </c>
      <c r="X33" s="455"/>
      <c r="Y33" s="455"/>
      <c r="Z33" s="455"/>
      <c r="AA33" s="455"/>
      <c r="AB33" s="455"/>
      <c r="AC33" s="455"/>
      <c r="AD33" s="455"/>
      <c r="AE33" s="455"/>
      <c r="AF33" s="455"/>
      <c r="AG33" s="455"/>
      <c r="AH33" s="455"/>
      <c r="AI33" s="455"/>
      <c r="AJ33" s="455"/>
      <c r="AK33" s="455"/>
      <c r="AL33" s="215"/>
      <c r="AM33" s="490" t="s">
        <v>195</v>
      </c>
      <c r="AN33" s="490"/>
      <c r="AO33" s="455" t="s">
        <v>198</v>
      </c>
      <c r="AP33" s="455"/>
      <c r="AQ33" s="455"/>
      <c r="AR33" s="455"/>
      <c r="AS33" s="455"/>
      <c r="AT33" s="455"/>
      <c r="AU33" s="455"/>
      <c r="AV33" s="455"/>
      <c r="AW33" s="455"/>
      <c r="AX33" s="455"/>
      <c r="AY33" s="455"/>
      <c r="AZ33" s="455"/>
      <c r="BA33" s="455"/>
      <c r="BB33" s="455"/>
      <c r="BC33" s="455"/>
      <c r="BD33" s="216"/>
      <c r="BE33" s="455" t="s">
        <v>199</v>
      </c>
      <c r="BF33" s="455"/>
      <c r="BG33" s="455" t="s">
        <v>200</v>
      </c>
      <c r="BH33" s="455"/>
      <c r="BI33" s="455"/>
      <c r="BJ33" s="455"/>
      <c r="BK33" s="455"/>
      <c r="BL33" s="455"/>
      <c r="BM33" s="455"/>
      <c r="BN33" s="455"/>
      <c r="BO33" s="455"/>
      <c r="BP33" s="455"/>
      <c r="BQ33" s="455"/>
      <c r="BR33" s="455"/>
      <c r="BS33" s="455"/>
      <c r="BT33" s="455"/>
      <c r="BU33" s="455"/>
      <c r="BV33" s="216"/>
      <c r="BW33" s="490" t="s">
        <v>199</v>
      </c>
      <c r="BX33" s="490"/>
      <c r="BY33" s="455" t="s">
        <v>201</v>
      </c>
      <c r="BZ33" s="455"/>
      <c r="CA33" s="455"/>
      <c r="CB33" s="455"/>
      <c r="CC33" s="455"/>
      <c r="CD33" s="455"/>
      <c r="CE33" s="455"/>
      <c r="CF33" s="455"/>
      <c r="CG33" s="455"/>
      <c r="CH33" s="455"/>
      <c r="CI33" s="455"/>
      <c r="CJ33" s="455"/>
      <c r="CK33" s="455"/>
      <c r="CL33" s="455"/>
      <c r="CM33" s="455"/>
      <c r="CN33" s="215"/>
      <c r="CO33" s="490" t="s">
        <v>197</v>
      </c>
      <c r="CP33" s="490"/>
      <c r="CQ33" s="455" t="s">
        <v>202</v>
      </c>
      <c r="CR33" s="455"/>
      <c r="CS33" s="455"/>
      <c r="CT33" s="455"/>
      <c r="CU33" s="455"/>
      <c r="CV33" s="455"/>
      <c r="CW33" s="455"/>
      <c r="CX33" s="455"/>
      <c r="CY33" s="455"/>
      <c r="CZ33" s="455"/>
      <c r="DA33" s="455"/>
      <c r="DB33" s="455"/>
      <c r="DC33" s="455"/>
      <c r="DD33" s="455"/>
      <c r="DE33" s="455"/>
      <c r="DF33" s="215"/>
      <c r="DG33" s="651" t="s">
        <v>203</v>
      </c>
      <c r="DH33" s="651"/>
      <c r="DI33" s="217"/>
      <c r="DJ33" s="185"/>
      <c r="DK33" s="185"/>
      <c r="DL33" s="185"/>
      <c r="DM33" s="185"/>
      <c r="DN33" s="185"/>
      <c r="DO33" s="185"/>
    </row>
    <row r="34" spans="1:119" ht="32.25" customHeight="1" x14ac:dyDescent="0.15">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3</v>
      </c>
      <c r="V34" s="652"/>
      <c r="W34" s="653" t="str">
        <f>IF('各会計、関係団体の財政状況及び健全化判断比率'!B28="","",'各会計、関係団体の財政状況及び健全化判断比率'!B28)</f>
        <v>国民健康保険特別会計</v>
      </c>
      <c r="X34" s="653"/>
      <c r="Y34" s="653"/>
      <c r="Z34" s="653"/>
      <c r="AA34" s="653"/>
      <c r="AB34" s="653"/>
      <c r="AC34" s="653"/>
      <c r="AD34" s="653"/>
      <c r="AE34" s="653"/>
      <c r="AF34" s="653"/>
      <c r="AG34" s="653"/>
      <c r="AH34" s="653"/>
      <c r="AI34" s="653"/>
      <c r="AJ34" s="653"/>
      <c r="AK34" s="653"/>
      <c r="AL34" s="213"/>
      <c r="AM34" s="652">
        <f>IF(AO34="","",MAX(C34:D43,U34:V43)+1)</f>
        <v>6</v>
      </c>
      <c r="AN34" s="652"/>
      <c r="AO34" s="653" t="str">
        <f>IF('各会計、関係団体の財政状況及び健全化判断比率'!B31="","",'各会計、関係団体の財政状況及び健全化判断比率'!B31)</f>
        <v>水道事業会計</v>
      </c>
      <c r="AP34" s="653"/>
      <c r="AQ34" s="653"/>
      <c r="AR34" s="653"/>
      <c r="AS34" s="653"/>
      <c r="AT34" s="653"/>
      <c r="AU34" s="653"/>
      <c r="AV34" s="653"/>
      <c r="AW34" s="653"/>
      <c r="AX34" s="653"/>
      <c r="AY34" s="653"/>
      <c r="AZ34" s="653"/>
      <c r="BA34" s="653"/>
      <c r="BB34" s="653"/>
      <c r="BC34" s="653"/>
      <c r="BD34" s="213"/>
      <c r="BE34" s="652">
        <f>IF(BG34="","",MAX(C34:D43,U34:V43,AM34:AN43)+1)</f>
        <v>7</v>
      </c>
      <c r="BF34" s="652"/>
      <c r="BG34" s="653" t="str">
        <f>IF('各会計、関係団体の財政状況及び健全化判断比率'!B32="","",'各会計、関係団体の財政状況及び健全化判断比率'!B32)</f>
        <v>地方卸売市場事業特別会計</v>
      </c>
      <c r="BH34" s="653"/>
      <c r="BI34" s="653"/>
      <c r="BJ34" s="653"/>
      <c r="BK34" s="653"/>
      <c r="BL34" s="653"/>
      <c r="BM34" s="653"/>
      <c r="BN34" s="653"/>
      <c r="BO34" s="653"/>
      <c r="BP34" s="653"/>
      <c r="BQ34" s="653"/>
      <c r="BR34" s="653"/>
      <c r="BS34" s="653"/>
      <c r="BT34" s="653"/>
      <c r="BU34" s="653"/>
      <c r="BV34" s="213"/>
      <c r="BW34" s="652">
        <f>IF(BY34="","",MAX(C34:D43,U34:V43,AM34:AN43,BE34:BF43)+1)</f>
        <v>9</v>
      </c>
      <c r="BX34" s="652"/>
      <c r="BY34" s="653" t="str">
        <f>IF('各会計、関係団体の財政状況及び健全化判断比率'!B68="","",'各会計、関係団体の財政状況及び健全化判断比率'!B68)</f>
        <v>仙南地域広域行政事務組合</v>
      </c>
      <c r="BZ34" s="653"/>
      <c r="CA34" s="653"/>
      <c r="CB34" s="653"/>
      <c r="CC34" s="653"/>
      <c r="CD34" s="653"/>
      <c r="CE34" s="653"/>
      <c r="CF34" s="653"/>
      <c r="CG34" s="653"/>
      <c r="CH34" s="653"/>
      <c r="CI34" s="653"/>
      <c r="CJ34" s="653"/>
      <c r="CK34" s="653"/>
      <c r="CL34" s="653"/>
      <c r="CM34" s="653"/>
      <c r="CN34" s="213"/>
      <c r="CO34" s="652">
        <f>IF(CQ34="","",MAX(C34:D43,U34:V43,AM34:AN43,BE34:BF43,BW34:BX43)+1)</f>
        <v>16</v>
      </c>
      <c r="CP34" s="652"/>
      <c r="CQ34" s="653" t="str">
        <f>IF('各会計、関係団体の財政状況及び健全化判断比率'!BS7="","",'各会計、関係団体の財政状況及び健全化判断比率'!BS7)</f>
        <v>まちづくりオーガ</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x14ac:dyDescent="0.15">
      <c r="A35" s="186"/>
      <c r="B35" s="212"/>
      <c r="C35" s="652">
        <f>IF(E35="","",C34+1)</f>
        <v>2</v>
      </c>
      <c r="D35" s="652"/>
      <c r="E35" s="653" t="str">
        <f>IF('各会計、関係団体の財政状況及び健全化判断比率'!B8="","",'各会計、関係団体の財政状況及び健全化判断比率'!B8)</f>
        <v>仙南夜間初期急患センター事業特別会計</v>
      </c>
      <c r="F35" s="653"/>
      <c r="G35" s="653"/>
      <c r="H35" s="653"/>
      <c r="I35" s="653"/>
      <c r="J35" s="653"/>
      <c r="K35" s="653"/>
      <c r="L35" s="653"/>
      <c r="M35" s="653"/>
      <c r="N35" s="653"/>
      <c r="O35" s="653"/>
      <c r="P35" s="653"/>
      <c r="Q35" s="653"/>
      <c r="R35" s="653"/>
      <c r="S35" s="653"/>
      <c r="T35" s="213"/>
      <c r="U35" s="652">
        <f>IF(W35="","",U34+1)</f>
        <v>4</v>
      </c>
      <c r="V35" s="652"/>
      <c r="W35" s="653" t="str">
        <f>IF('各会計、関係団体の財政状況及び健全化判断比率'!B29="","",'各会計、関係団体の財政状況及び健全化判断比率'!B29)</f>
        <v>介護保険特別会計</v>
      </c>
      <c r="X35" s="653"/>
      <c r="Y35" s="653"/>
      <c r="Z35" s="653"/>
      <c r="AA35" s="653"/>
      <c r="AB35" s="653"/>
      <c r="AC35" s="653"/>
      <c r="AD35" s="653"/>
      <c r="AE35" s="653"/>
      <c r="AF35" s="653"/>
      <c r="AG35" s="653"/>
      <c r="AH35" s="653"/>
      <c r="AI35" s="653"/>
      <c r="AJ35" s="653"/>
      <c r="AK35" s="653"/>
      <c r="AL35" s="213"/>
      <c r="AM35" s="652" t="str">
        <f t="shared" ref="AM35:AM43" si="0">IF(AO35="","",AM34+1)</f>
        <v/>
      </c>
      <c r="AN35" s="652"/>
      <c r="AO35" s="653"/>
      <c r="AP35" s="653"/>
      <c r="AQ35" s="653"/>
      <c r="AR35" s="653"/>
      <c r="AS35" s="653"/>
      <c r="AT35" s="653"/>
      <c r="AU35" s="653"/>
      <c r="AV35" s="653"/>
      <c r="AW35" s="653"/>
      <c r="AX35" s="653"/>
      <c r="AY35" s="653"/>
      <c r="AZ35" s="653"/>
      <c r="BA35" s="653"/>
      <c r="BB35" s="653"/>
      <c r="BC35" s="653"/>
      <c r="BD35" s="213"/>
      <c r="BE35" s="652">
        <f t="shared" ref="BE35:BE43" si="1">IF(BG35="","",BE34+1)</f>
        <v>8</v>
      </c>
      <c r="BF35" s="652"/>
      <c r="BG35" s="653" t="str">
        <f>IF('各会計、関係団体の財政状況及び健全化判断比率'!B33="","",'各会計、関係団体の財政状況及び健全化判断比率'!B33)</f>
        <v>公共下水道事業特別会計</v>
      </c>
      <c r="BH35" s="653"/>
      <c r="BI35" s="653"/>
      <c r="BJ35" s="653"/>
      <c r="BK35" s="653"/>
      <c r="BL35" s="653"/>
      <c r="BM35" s="653"/>
      <c r="BN35" s="653"/>
      <c r="BO35" s="653"/>
      <c r="BP35" s="653"/>
      <c r="BQ35" s="653"/>
      <c r="BR35" s="653"/>
      <c r="BS35" s="653"/>
      <c r="BT35" s="653"/>
      <c r="BU35" s="653"/>
      <c r="BV35" s="213"/>
      <c r="BW35" s="652">
        <f t="shared" ref="BW35:BW43" si="2">IF(BY35="","",BW34+1)</f>
        <v>10</v>
      </c>
      <c r="BX35" s="652"/>
      <c r="BY35" s="653" t="str">
        <f>IF('各会計、関係団体の財政状況及び健全化判断比率'!B69="","",'各会計、関係団体の財政状況及び健全化判断比率'!B69)</f>
        <v>みやぎ県南中核病院企業団</v>
      </c>
      <c r="BZ35" s="653"/>
      <c r="CA35" s="653"/>
      <c r="CB35" s="653"/>
      <c r="CC35" s="653"/>
      <c r="CD35" s="653"/>
      <c r="CE35" s="653"/>
      <c r="CF35" s="653"/>
      <c r="CG35" s="653"/>
      <c r="CH35" s="653"/>
      <c r="CI35" s="653"/>
      <c r="CJ35" s="653"/>
      <c r="CK35" s="653"/>
      <c r="CL35" s="653"/>
      <c r="CM35" s="653"/>
      <c r="CN35" s="213"/>
      <c r="CO35" s="652" t="str">
        <f t="shared" ref="CO35:CO43" si="3">IF(CQ35="","",CO34+1)</f>
        <v/>
      </c>
      <c r="CP35" s="652"/>
      <c r="CQ35" s="653" t="str">
        <f>IF('各会計、関係団体の財政状況及び健全化判断比率'!BS8="","",'各会計、関係団体の財政状況及び健全化判断比率'!BS8)</f>
        <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x14ac:dyDescent="0.15">
      <c r="A36" s="186"/>
      <c r="B36" s="212"/>
      <c r="C36" s="652" t="str">
        <f>IF(E36="","",C35+1)</f>
        <v/>
      </c>
      <c r="D36" s="652"/>
      <c r="E36" s="653" t="str">
        <f>IF('各会計、関係団体の財政状況及び健全化判断比率'!B9="","",'各会計、関係団体の財政状況及び健全化判断比率'!B9)</f>
        <v/>
      </c>
      <c r="F36" s="653"/>
      <c r="G36" s="653"/>
      <c r="H36" s="653"/>
      <c r="I36" s="653"/>
      <c r="J36" s="653"/>
      <c r="K36" s="653"/>
      <c r="L36" s="653"/>
      <c r="M36" s="653"/>
      <c r="N36" s="653"/>
      <c r="O36" s="653"/>
      <c r="P36" s="653"/>
      <c r="Q36" s="653"/>
      <c r="R36" s="653"/>
      <c r="S36" s="653"/>
      <c r="T36" s="213"/>
      <c r="U36" s="652">
        <f t="shared" ref="U36:U43" si="4">IF(W36="","",U35+1)</f>
        <v>5</v>
      </c>
      <c r="V36" s="652"/>
      <c r="W36" s="653" t="str">
        <f>IF('各会計、関係団体の財政状況及び健全化判断比率'!B30="","",'各会計、関係団体の財政状況及び健全化判断比率'!B30)</f>
        <v>後期高齢者医療特別会計</v>
      </c>
      <c r="X36" s="653"/>
      <c r="Y36" s="653"/>
      <c r="Z36" s="653"/>
      <c r="AA36" s="653"/>
      <c r="AB36" s="653"/>
      <c r="AC36" s="653"/>
      <c r="AD36" s="653"/>
      <c r="AE36" s="653"/>
      <c r="AF36" s="653"/>
      <c r="AG36" s="653"/>
      <c r="AH36" s="653"/>
      <c r="AI36" s="653"/>
      <c r="AJ36" s="653"/>
      <c r="AK36" s="653"/>
      <c r="AL36" s="213"/>
      <c r="AM36" s="652" t="str">
        <f t="shared" si="0"/>
        <v/>
      </c>
      <c r="AN36" s="652"/>
      <c r="AO36" s="653"/>
      <c r="AP36" s="653"/>
      <c r="AQ36" s="653"/>
      <c r="AR36" s="653"/>
      <c r="AS36" s="653"/>
      <c r="AT36" s="653"/>
      <c r="AU36" s="653"/>
      <c r="AV36" s="653"/>
      <c r="AW36" s="653"/>
      <c r="AX36" s="653"/>
      <c r="AY36" s="653"/>
      <c r="AZ36" s="653"/>
      <c r="BA36" s="653"/>
      <c r="BB36" s="653"/>
      <c r="BC36" s="653"/>
      <c r="BD36" s="213"/>
      <c r="BE36" s="652" t="str">
        <f t="shared" si="1"/>
        <v/>
      </c>
      <c r="BF36" s="652"/>
      <c r="BG36" s="653"/>
      <c r="BH36" s="653"/>
      <c r="BI36" s="653"/>
      <c r="BJ36" s="653"/>
      <c r="BK36" s="653"/>
      <c r="BL36" s="653"/>
      <c r="BM36" s="653"/>
      <c r="BN36" s="653"/>
      <c r="BO36" s="653"/>
      <c r="BP36" s="653"/>
      <c r="BQ36" s="653"/>
      <c r="BR36" s="653"/>
      <c r="BS36" s="653"/>
      <c r="BT36" s="653"/>
      <c r="BU36" s="653"/>
      <c r="BV36" s="213"/>
      <c r="BW36" s="652">
        <f t="shared" si="2"/>
        <v>11</v>
      </c>
      <c r="BX36" s="652"/>
      <c r="BY36" s="653" t="str">
        <f>IF('各会計、関係団体の財政状況及び健全化判断比率'!B70="","",'各会計、関係団体の財政状況及び健全化判断比率'!B70)</f>
        <v>宮城県市町村非常勤消防団員補償報償組合</v>
      </c>
      <c r="BZ36" s="653"/>
      <c r="CA36" s="653"/>
      <c r="CB36" s="653"/>
      <c r="CC36" s="653"/>
      <c r="CD36" s="653"/>
      <c r="CE36" s="653"/>
      <c r="CF36" s="653"/>
      <c r="CG36" s="653"/>
      <c r="CH36" s="653"/>
      <c r="CI36" s="653"/>
      <c r="CJ36" s="653"/>
      <c r="CK36" s="653"/>
      <c r="CL36" s="653"/>
      <c r="CM36" s="653"/>
      <c r="CN36" s="213"/>
      <c r="CO36" s="652" t="str">
        <f t="shared" si="3"/>
        <v/>
      </c>
      <c r="CP36" s="652"/>
      <c r="CQ36" s="653" t="str">
        <f>IF('各会計、関係団体の財政状況及び健全化判断比率'!BS9="","",'各会計、関係団体の財政状況及び健全化判断比率'!BS9)</f>
        <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x14ac:dyDescent="0.15">
      <c r="A37" s="186"/>
      <c r="B37" s="212"/>
      <c r="C37" s="652" t="str">
        <f>IF(E37="","",C36+1)</f>
        <v/>
      </c>
      <c r="D37" s="652"/>
      <c r="E37" s="653" t="str">
        <f>IF('各会計、関係団体の財政状況及び健全化判断比率'!B10="","",'各会計、関係団体の財政状況及び健全化判断比率'!B10)</f>
        <v/>
      </c>
      <c r="F37" s="653"/>
      <c r="G37" s="653"/>
      <c r="H37" s="653"/>
      <c r="I37" s="653"/>
      <c r="J37" s="653"/>
      <c r="K37" s="653"/>
      <c r="L37" s="653"/>
      <c r="M37" s="653"/>
      <c r="N37" s="653"/>
      <c r="O37" s="653"/>
      <c r="P37" s="653"/>
      <c r="Q37" s="653"/>
      <c r="R37" s="653"/>
      <c r="S37" s="653"/>
      <c r="T37" s="213"/>
      <c r="U37" s="652" t="str">
        <f t="shared" si="4"/>
        <v/>
      </c>
      <c r="V37" s="652"/>
      <c r="W37" s="653"/>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12</v>
      </c>
      <c r="BX37" s="652"/>
      <c r="BY37" s="653" t="str">
        <f>IF('各会計、関係団体の財政状況及び健全化判断比率'!B71="","",'各会計、関係団体の財政状況及び健全化判断比率'!B71)</f>
        <v>宮城県市町村自治振興センター</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15">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13</v>
      </c>
      <c r="BX38" s="652"/>
      <c r="BY38" s="653" t="str">
        <f>IF('各会計、関係団体の財政状況及び健全化判断比率'!B72="","",'各会計、関係団体の財政状況及び健全化判断比率'!B72)</f>
        <v>宮城県後期高齢者医療広域連合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15">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14</v>
      </c>
      <c r="BX39" s="652"/>
      <c r="BY39" s="653" t="str">
        <f>IF('各会計、関係団体の財政状況及び健全化判断比率'!B73="","",'各会計、関係団体の財政状況及び健全化判断比率'!B73)</f>
        <v>宮城県後期高齢者医療事業会計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15">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f t="shared" si="2"/>
        <v>15</v>
      </c>
      <c r="BX40" s="652"/>
      <c r="BY40" s="653" t="str">
        <f>IF('各会計、関係団体の財政状況及び健全化判断比率'!B74="","",'各会計、関係団体の財政状況及び健全化判断比率'!B74)</f>
        <v>宮城県市町村職員退職手当組合</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15">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t="str">
        <f t="shared" si="2"/>
        <v/>
      </c>
      <c r="BX41" s="652"/>
      <c r="BY41" s="653" t="str">
        <f>IF('各会計、関係団体の財政状況及び健全化判断比率'!B75="","",'各会計、関係団体の財政状況及び健全化判断比率'!B75)</f>
        <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15">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t="str">
        <f t="shared" si="2"/>
        <v/>
      </c>
      <c r="BX42" s="652"/>
      <c r="BY42" s="653" t="str">
        <f>IF('各会計、関係団体の財政状況及び健全化判断比率'!B76="","",'各会計、関係団体の財政状況及び健全化判断比率'!B76)</f>
        <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15">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t="str">
        <f t="shared" si="2"/>
        <v/>
      </c>
      <c r="BX43" s="652"/>
      <c r="BY43" s="653" t="str">
        <f>IF('各会計、関係団体の財政状況及び健全化判断比率'!B77="","",'各会計、関係団体の財政状況及び健全化判断比率'!B77)</f>
        <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204</v>
      </c>
      <c r="C46" s="185"/>
      <c r="D46" s="185"/>
      <c r="E46" s="185" t="s">
        <v>205</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206</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207</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208</v>
      </c>
    </row>
    <row r="50" spans="5:5" x14ac:dyDescent="0.15">
      <c r="E50" s="187" t="s">
        <v>209</v>
      </c>
    </row>
    <row r="51" spans="5:5" x14ac:dyDescent="0.15">
      <c r="E51" s="187" t="s">
        <v>210</v>
      </c>
    </row>
    <row r="52" spans="5:5" x14ac:dyDescent="0.15">
      <c r="E52" s="187" t="s">
        <v>211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FwlGIw7spjX3rVJ48sbaep3oF5f2lj8phRbLCgzSQbdHIL8fIQIdT++mtise5MhjdI0VrqxEBo28sEP6iBF93g==" saltValue="qOQWXOjbgzM9EN/KEsx53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552</v>
      </c>
      <c r="G33" s="29" t="s">
        <v>553</v>
      </c>
      <c r="H33" s="29" t="s">
        <v>554</v>
      </c>
      <c r="I33" s="29" t="s">
        <v>555</v>
      </c>
      <c r="J33" s="30" t="s">
        <v>556</v>
      </c>
      <c r="K33" s="22"/>
      <c r="L33" s="22"/>
      <c r="M33" s="22"/>
      <c r="N33" s="22"/>
      <c r="O33" s="22"/>
      <c r="P33" s="22"/>
    </row>
    <row r="34" spans="1:16" ht="39" customHeight="1" x14ac:dyDescent="0.15">
      <c r="A34" s="22"/>
      <c r="B34" s="31"/>
      <c r="C34" s="1244" t="s">
        <v>561</v>
      </c>
      <c r="D34" s="1244"/>
      <c r="E34" s="1245"/>
      <c r="F34" s="32">
        <v>18.64</v>
      </c>
      <c r="G34" s="33">
        <v>17.95</v>
      </c>
      <c r="H34" s="33">
        <v>17.489999999999998</v>
      </c>
      <c r="I34" s="33">
        <v>18.739999999999998</v>
      </c>
      <c r="J34" s="34">
        <v>20.34</v>
      </c>
      <c r="K34" s="22"/>
      <c r="L34" s="22"/>
      <c r="M34" s="22"/>
      <c r="N34" s="22"/>
      <c r="O34" s="22"/>
      <c r="P34" s="22"/>
    </row>
    <row r="35" spans="1:16" ht="39" customHeight="1" x14ac:dyDescent="0.15">
      <c r="A35" s="22"/>
      <c r="B35" s="35"/>
      <c r="C35" s="1238" t="s">
        <v>562</v>
      </c>
      <c r="D35" s="1239"/>
      <c r="E35" s="1240"/>
      <c r="F35" s="36">
        <v>4.87</v>
      </c>
      <c r="G35" s="37">
        <v>8.23</v>
      </c>
      <c r="H35" s="37">
        <v>6.17</v>
      </c>
      <c r="I35" s="37">
        <v>8.3699999999999992</v>
      </c>
      <c r="J35" s="38">
        <v>6.24</v>
      </c>
      <c r="K35" s="22"/>
      <c r="L35" s="22"/>
      <c r="M35" s="22"/>
      <c r="N35" s="22"/>
      <c r="O35" s="22"/>
      <c r="P35" s="22"/>
    </row>
    <row r="36" spans="1:16" ht="39" customHeight="1" x14ac:dyDescent="0.15">
      <c r="A36" s="22"/>
      <c r="B36" s="35"/>
      <c r="C36" s="1238" t="s">
        <v>563</v>
      </c>
      <c r="D36" s="1239"/>
      <c r="E36" s="1240"/>
      <c r="F36" s="36">
        <v>0.94</v>
      </c>
      <c r="G36" s="37">
        <v>1.45</v>
      </c>
      <c r="H36" s="37">
        <v>2.14</v>
      </c>
      <c r="I36" s="37">
        <v>1.52</v>
      </c>
      <c r="J36" s="38">
        <v>1.73</v>
      </c>
      <c r="K36" s="22"/>
      <c r="L36" s="22"/>
      <c r="M36" s="22"/>
      <c r="N36" s="22"/>
      <c r="O36" s="22"/>
      <c r="P36" s="22"/>
    </row>
    <row r="37" spans="1:16" ht="39" customHeight="1" x14ac:dyDescent="0.15">
      <c r="A37" s="22"/>
      <c r="B37" s="35"/>
      <c r="C37" s="1238" t="s">
        <v>564</v>
      </c>
      <c r="D37" s="1239"/>
      <c r="E37" s="1240"/>
      <c r="F37" s="36">
        <v>2.79</v>
      </c>
      <c r="G37" s="37">
        <v>3.12</v>
      </c>
      <c r="H37" s="37">
        <v>3.73</v>
      </c>
      <c r="I37" s="37">
        <v>4.37</v>
      </c>
      <c r="J37" s="38">
        <v>1.03</v>
      </c>
      <c r="K37" s="22"/>
      <c r="L37" s="22"/>
      <c r="M37" s="22"/>
      <c r="N37" s="22"/>
      <c r="O37" s="22"/>
      <c r="P37" s="22"/>
    </row>
    <row r="38" spans="1:16" ht="39" customHeight="1" x14ac:dyDescent="0.15">
      <c r="A38" s="22"/>
      <c r="B38" s="35"/>
      <c r="C38" s="1238" t="s">
        <v>565</v>
      </c>
      <c r="D38" s="1239"/>
      <c r="E38" s="1240"/>
      <c r="F38" s="36">
        <v>1.32</v>
      </c>
      <c r="G38" s="37">
        <v>0.28999999999999998</v>
      </c>
      <c r="H38" s="37">
        <v>0.38</v>
      </c>
      <c r="I38" s="37">
        <v>0.28000000000000003</v>
      </c>
      <c r="J38" s="38">
        <v>0.57999999999999996</v>
      </c>
      <c r="K38" s="22"/>
      <c r="L38" s="22"/>
      <c r="M38" s="22"/>
      <c r="N38" s="22"/>
      <c r="O38" s="22"/>
      <c r="P38" s="22"/>
    </row>
    <row r="39" spans="1:16" ht="39" customHeight="1" x14ac:dyDescent="0.15">
      <c r="A39" s="22"/>
      <c r="B39" s="35"/>
      <c r="C39" s="1238" t="s">
        <v>566</v>
      </c>
      <c r="D39" s="1239"/>
      <c r="E39" s="1240"/>
      <c r="F39" s="36">
        <v>7.0000000000000007E-2</v>
      </c>
      <c r="G39" s="37">
        <v>0.05</v>
      </c>
      <c r="H39" s="37">
        <v>0.06</v>
      </c>
      <c r="I39" s="37">
        <v>0.09</v>
      </c>
      <c r="J39" s="38">
        <v>0.08</v>
      </c>
      <c r="K39" s="22"/>
      <c r="L39" s="22"/>
      <c r="M39" s="22"/>
      <c r="N39" s="22"/>
      <c r="O39" s="22"/>
      <c r="P39" s="22"/>
    </row>
    <row r="40" spans="1:16" ht="39" customHeight="1" x14ac:dyDescent="0.15">
      <c r="A40" s="22"/>
      <c r="B40" s="35"/>
      <c r="C40" s="1238" t="s">
        <v>567</v>
      </c>
      <c r="D40" s="1239"/>
      <c r="E40" s="1240"/>
      <c r="F40" s="36" t="s">
        <v>510</v>
      </c>
      <c r="G40" s="37">
        <v>0.12</v>
      </c>
      <c r="H40" s="37">
        <v>0.05</v>
      </c>
      <c r="I40" s="37">
        <v>0.06</v>
      </c>
      <c r="J40" s="38">
        <v>0.05</v>
      </c>
      <c r="K40" s="22"/>
      <c r="L40" s="22"/>
      <c r="M40" s="22"/>
      <c r="N40" s="22"/>
      <c r="O40" s="22"/>
      <c r="P40" s="22"/>
    </row>
    <row r="41" spans="1:16" ht="39" customHeight="1" x14ac:dyDescent="0.15">
      <c r="A41" s="22"/>
      <c r="B41" s="35"/>
      <c r="C41" s="1238" t="s">
        <v>568</v>
      </c>
      <c r="D41" s="1239"/>
      <c r="E41" s="1240"/>
      <c r="F41" s="36">
        <v>0.02</v>
      </c>
      <c r="G41" s="37">
        <v>0.02</v>
      </c>
      <c r="H41" s="37">
        <v>0.02</v>
      </c>
      <c r="I41" s="37">
        <v>0.02</v>
      </c>
      <c r="J41" s="38">
        <v>0.01</v>
      </c>
      <c r="K41" s="22"/>
      <c r="L41" s="22"/>
      <c r="M41" s="22"/>
      <c r="N41" s="22"/>
      <c r="O41" s="22"/>
      <c r="P41" s="22"/>
    </row>
    <row r="42" spans="1:16" ht="39" customHeight="1" x14ac:dyDescent="0.15">
      <c r="A42" s="22"/>
      <c r="B42" s="39"/>
      <c r="C42" s="1238" t="s">
        <v>569</v>
      </c>
      <c r="D42" s="1239"/>
      <c r="E42" s="1240"/>
      <c r="F42" s="36" t="s">
        <v>510</v>
      </c>
      <c r="G42" s="37" t="s">
        <v>510</v>
      </c>
      <c r="H42" s="37" t="s">
        <v>510</v>
      </c>
      <c r="I42" s="37" t="s">
        <v>510</v>
      </c>
      <c r="J42" s="38" t="s">
        <v>510</v>
      </c>
      <c r="K42" s="22"/>
      <c r="L42" s="22"/>
      <c r="M42" s="22"/>
      <c r="N42" s="22"/>
      <c r="O42" s="22"/>
      <c r="P42" s="22"/>
    </row>
    <row r="43" spans="1:16" ht="39" customHeight="1" thickBot="1" x14ac:dyDescent="0.2">
      <c r="A43" s="22"/>
      <c r="B43" s="40"/>
      <c r="C43" s="1241" t="s">
        <v>570</v>
      </c>
      <c r="D43" s="1242"/>
      <c r="E43" s="1243"/>
      <c r="F43" s="41" t="s">
        <v>510</v>
      </c>
      <c r="G43" s="42" t="s">
        <v>510</v>
      </c>
      <c r="H43" s="42">
        <v>1.59</v>
      </c>
      <c r="I43" s="42">
        <v>1.95</v>
      </c>
      <c r="J43" s="43" t="s">
        <v>510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GHVBVVMGRE+ydgayvLV/VUs76H2AKv7uwzH/uSUoYhwSlAzisJc1kQu2AY3kORH5RTBKH5VVbzeairWieX/ypQ==" saltValue="uGucSFnJsTI/dxZXZ2Zsu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x14ac:dyDescent="0.15">
      <c r="A45" s="48"/>
      <c r="B45" s="1246" t="s">
        <v>11</v>
      </c>
      <c r="C45" s="1247"/>
      <c r="D45" s="58"/>
      <c r="E45" s="1252" t="s">
        <v>12</v>
      </c>
      <c r="F45" s="1252"/>
      <c r="G45" s="1252"/>
      <c r="H45" s="1252"/>
      <c r="I45" s="1252"/>
      <c r="J45" s="1253"/>
      <c r="K45" s="59">
        <v>488</v>
      </c>
      <c r="L45" s="60">
        <v>441</v>
      </c>
      <c r="M45" s="60">
        <v>442</v>
      </c>
      <c r="N45" s="60">
        <v>441</v>
      </c>
      <c r="O45" s="61">
        <v>439</v>
      </c>
      <c r="P45" s="48"/>
      <c r="Q45" s="48"/>
      <c r="R45" s="48"/>
      <c r="S45" s="48"/>
      <c r="T45" s="48"/>
      <c r="U45" s="48"/>
    </row>
    <row r="46" spans="1:21" ht="30.75" customHeight="1" x14ac:dyDescent="0.15">
      <c r="A46" s="48"/>
      <c r="B46" s="1248"/>
      <c r="C46" s="1249"/>
      <c r="D46" s="62"/>
      <c r="E46" s="1254" t="s">
        <v>13</v>
      </c>
      <c r="F46" s="1254"/>
      <c r="G46" s="1254"/>
      <c r="H46" s="1254"/>
      <c r="I46" s="1254"/>
      <c r="J46" s="1255"/>
      <c r="K46" s="63" t="s">
        <v>510</v>
      </c>
      <c r="L46" s="64" t="s">
        <v>510</v>
      </c>
      <c r="M46" s="64" t="s">
        <v>510</v>
      </c>
      <c r="N46" s="64" t="s">
        <v>510</v>
      </c>
      <c r="O46" s="65" t="s">
        <v>510</v>
      </c>
      <c r="P46" s="48"/>
      <c r="Q46" s="48"/>
      <c r="R46" s="48"/>
      <c r="S46" s="48"/>
      <c r="T46" s="48"/>
      <c r="U46" s="48"/>
    </row>
    <row r="47" spans="1:21" ht="30.75" customHeight="1" x14ac:dyDescent="0.15">
      <c r="A47" s="48"/>
      <c r="B47" s="1248"/>
      <c r="C47" s="1249"/>
      <c r="D47" s="62"/>
      <c r="E47" s="1254" t="s">
        <v>14</v>
      </c>
      <c r="F47" s="1254"/>
      <c r="G47" s="1254"/>
      <c r="H47" s="1254"/>
      <c r="I47" s="1254"/>
      <c r="J47" s="1255"/>
      <c r="K47" s="63" t="s">
        <v>510</v>
      </c>
      <c r="L47" s="64" t="s">
        <v>510</v>
      </c>
      <c r="M47" s="64" t="s">
        <v>510</v>
      </c>
      <c r="N47" s="64" t="s">
        <v>510</v>
      </c>
      <c r="O47" s="65" t="s">
        <v>510</v>
      </c>
      <c r="P47" s="48"/>
      <c r="Q47" s="48"/>
      <c r="R47" s="48"/>
      <c r="S47" s="48"/>
      <c r="T47" s="48"/>
      <c r="U47" s="48"/>
    </row>
    <row r="48" spans="1:21" ht="30.75" customHeight="1" x14ac:dyDescent="0.15">
      <c r="A48" s="48"/>
      <c r="B48" s="1248"/>
      <c r="C48" s="1249"/>
      <c r="D48" s="62"/>
      <c r="E48" s="1254" t="s">
        <v>15</v>
      </c>
      <c r="F48" s="1254"/>
      <c r="G48" s="1254"/>
      <c r="H48" s="1254"/>
      <c r="I48" s="1254"/>
      <c r="J48" s="1255"/>
      <c r="K48" s="63">
        <v>123</v>
      </c>
      <c r="L48" s="64">
        <v>94</v>
      </c>
      <c r="M48" s="64">
        <v>150</v>
      </c>
      <c r="N48" s="64">
        <v>142</v>
      </c>
      <c r="O48" s="65">
        <v>187</v>
      </c>
      <c r="P48" s="48"/>
      <c r="Q48" s="48"/>
      <c r="R48" s="48"/>
      <c r="S48" s="48"/>
      <c r="T48" s="48"/>
      <c r="U48" s="48"/>
    </row>
    <row r="49" spans="1:21" ht="30.75" customHeight="1" x14ac:dyDescent="0.15">
      <c r="A49" s="48"/>
      <c r="B49" s="1248"/>
      <c r="C49" s="1249"/>
      <c r="D49" s="62"/>
      <c r="E49" s="1254" t="s">
        <v>16</v>
      </c>
      <c r="F49" s="1254"/>
      <c r="G49" s="1254"/>
      <c r="H49" s="1254"/>
      <c r="I49" s="1254"/>
      <c r="J49" s="1255"/>
      <c r="K49" s="63">
        <v>282</v>
      </c>
      <c r="L49" s="64">
        <v>290</v>
      </c>
      <c r="M49" s="64">
        <v>273</v>
      </c>
      <c r="N49" s="64">
        <v>260</v>
      </c>
      <c r="O49" s="65">
        <v>258</v>
      </c>
      <c r="P49" s="48"/>
      <c r="Q49" s="48"/>
      <c r="R49" s="48"/>
      <c r="S49" s="48"/>
      <c r="T49" s="48"/>
      <c r="U49" s="48"/>
    </row>
    <row r="50" spans="1:21" ht="30.75" customHeight="1" x14ac:dyDescent="0.15">
      <c r="A50" s="48"/>
      <c r="B50" s="1248"/>
      <c r="C50" s="1249"/>
      <c r="D50" s="62"/>
      <c r="E50" s="1254" t="s">
        <v>17</v>
      </c>
      <c r="F50" s="1254"/>
      <c r="G50" s="1254"/>
      <c r="H50" s="1254"/>
      <c r="I50" s="1254"/>
      <c r="J50" s="1255"/>
      <c r="K50" s="63" t="s">
        <v>510</v>
      </c>
      <c r="L50" s="64" t="s">
        <v>510</v>
      </c>
      <c r="M50" s="64" t="s">
        <v>510</v>
      </c>
      <c r="N50" s="64" t="s">
        <v>510</v>
      </c>
      <c r="O50" s="65" t="s">
        <v>510</v>
      </c>
      <c r="P50" s="48"/>
      <c r="Q50" s="48"/>
      <c r="R50" s="48"/>
      <c r="S50" s="48"/>
      <c r="T50" s="48"/>
      <c r="U50" s="48"/>
    </row>
    <row r="51" spans="1:21" ht="30.75" customHeight="1" x14ac:dyDescent="0.15">
      <c r="A51" s="48"/>
      <c r="B51" s="1250"/>
      <c r="C51" s="1251"/>
      <c r="D51" s="66"/>
      <c r="E51" s="1254" t="s">
        <v>18</v>
      </c>
      <c r="F51" s="1254"/>
      <c r="G51" s="1254"/>
      <c r="H51" s="1254"/>
      <c r="I51" s="1254"/>
      <c r="J51" s="1255"/>
      <c r="K51" s="63" t="s">
        <v>510</v>
      </c>
      <c r="L51" s="64" t="s">
        <v>510</v>
      </c>
      <c r="M51" s="64" t="s">
        <v>510</v>
      </c>
      <c r="N51" s="64" t="s">
        <v>510</v>
      </c>
      <c r="O51" s="65" t="s">
        <v>510</v>
      </c>
      <c r="P51" s="48"/>
      <c r="Q51" s="48"/>
      <c r="R51" s="48"/>
      <c r="S51" s="48"/>
      <c r="T51" s="48"/>
      <c r="U51" s="48"/>
    </row>
    <row r="52" spans="1:21" ht="30.75" customHeight="1" x14ac:dyDescent="0.15">
      <c r="A52" s="48"/>
      <c r="B52" s="1256" t="s">
        <v>19</v>
      </c>
      <c r="C52" s="1257"/>
      <c r="D52" s="66"/>
      <c r="E52" s="1254" t="s">
        <v>20</v>
      </c>
      <c r="F52" s="1254"/>
      <c r="G52" s="1254"/>
      <c r="H52" s="1254"/>
      <c r="I52" s="1254"/>
      <c r="J52" s="1255"/>
      <c r="K52" s="63">
        <v>920</v>
      </c>
      <c r="L52" s="64">
        <v>867</v>
      </c>
      <c r="M52" s="64">
        <v>884</v>
      </c>
      <c r="N52" s="64">
        <v>917</v>
      </c>
      <c r="O52" s="65">
        <v>927</v>
      </c>
      <c r="P52" s="48"/>
      <c r="Q52" s="48"/>
      <c r="R52" s="48"/>
      <c r="S52" s="48"/>
      <c r="T52" s="48"/>
      <c r="U52" s="48"/>
    </row>
    <row r="53" spans="1:21" ht="30.75" customHeight="1" thickBot="1" x14ac:dyDescent="0.2">
      <c r="A53" s="48"/>
      <c r="B53" s="1258" t="s">
        <v>21</v>
      </c>
      <c r="C53" s="1259"/>
      <c r="D53" s="67"/>
      <c r="E53" s="1260" t="s">
        <v>22</v>
      </c>
      <c r="F53" s="1260"/>
      <c r="G53" s="1260"/>
      <c r="H53" s="1260"/>
      <c r="I53" s="1260"/>
      <c r="J53" s="1261"/>
      <c r="K53" s="68">
        <v>-27</v>
      </c>
      <c r="L53" s="69">
        <v>-42</v>
      </c>
      <c r="M53" s="69">
        <v>-19</v>
      </c>
      <c r="N53" s="69">
        <v>-74</v>
      </c>
      <c r="O53" s="70">
        <v>-43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571</v>
      </c>
      <c r="L56" s="80" t="s">
        <v>572</v>
      </c>
      <c r="M56" s="80" t="s">
        <v>573</v>
      </c>
      <c r="N56" s="80" t="s">
        <v>574</v>
      </c>
      <c r="O56" s="81" t="s">
        <v>575</v>
      </c>
      <c r="P56" s="48"/>
      <c r="Q56" s="48"/>
      <c r="R56" s="48"/>
      <c r="S56" s="48"/>
      <c r="T56" s="48"/>
      <c r="U56" s="48"/>
    </row>
    <row r="57" spans="1:21" ht="31.5" customHeight="1" x14ac:dyDescent="0.15">
      <c r="B57" s="1262" t="s">
        <v>25</v>
      </c>
      <c r="C57" s="1263"/>
      <c r="D57" s="1266" t="s">
        <v>26</v>
      </c>
      <c r="E57" s="1267"/>
      <c r="F57" s="1267"/>
      <c r="G57" s="1267"/>
      <c r="H57" s="1267"/>
      <c r="I57" s="1267"/>
      <c r="J57" s="1268"/>
      <c r="K57" s="82" t="s">
        <v>591</v>
      </c>
      <c r="L57" s="83" t="s">
        <v>591</v>
      </c>
      <c r="M57" s="83" t="s">
        <v>591</v>
      </c>
      <c r="N57" s="83" t="s">
        <v>591</v>
      </c>
      <c r="O57" s="84" t="s">
        <v>591</v>
      </c>
    </row>
    <row r="58" spans="1:21" ht="31.5" customHeight="1" thickBot="1" x14ac:dyDescent="0.2">
      <c r="B58" s="1264"/>
      <c r="C58" s="1265"/>
      <c r="D58" s="1269" t="s">
        <v>27</v>
      </c>
      <c r="E58" s="1270"/>
      <c r="F58" s="1270"/>
      <c r="G58" s="1270"/>
      <c r="H58" s="1270"/>
      <c r="I58" s="1270"/>
      <c r="J58" s="1271"/>
      <c r="K58" s="85" t="s">
        <v>590</v>
      </c>
      <c r="L58" s="86" t="s">
        <v>590</v>
      </c>
      <c r="M58" s="86" t="s">
        <v>590</v>
      </c>
      <c r="N58" s="86" t="s">
        <v>590</v>
      </c>
      <c r="O58" s="87" t="s">
        <v>590</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YqyA8ADMRAkRpy4+YO17NXUFqOuSMhBCfBg/+LS1Rc/rXv+Vz1y5ArvlSKkvjPWtd4Vn6cGhR1SvG8/3OQbvmg==" saltValue="evEexiYzyFWRl2JfMHP8O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552</v>
      </c>
      <c r="J40" s="99" t="s">
        <v>553</v>
      </c>
      <c r="K40" s="99" t="s">
        <v>554</v>
      </c>
      <c r="L40" s="99" t="s">
        <v>555</v>
      </c>
      <c r="M40" s="100" t="s">
        <v>556</v>
      </c>
    </row>
    <row r="41" spans="2:13" ht="27.75" customHeight="1" x14ac:dyDescent="0.15">
      <c r="B41" s="1272" t="s">
        <v>30</v>
      </c>
      <c r="C41" s="1273"/>
      <c r="D41" s="101"/>
      <c r="E41" s="1278" t="s">
        <v>31</v>
      </c>
      <c r="F41" s="1278"/>
      <c r="G41" s="1278"/>
      <c r="H41" s="1279"/>
      <c r="I41" s="102">
        <v>5596</v>
      </c>
      <c r="J41" s="103">
        <v>5865</v>
      </c>
      <c r="K41" s="103">
        <v>5746</v>
      </c>
      <c r="L41" s="103">
        <v>5918</v>
      </c>
      <c r="M41" s="104">
        <v>6532</v>
      </c>
    </row>
    <row r="42" spans="2:13" ht="27.75" customHeight="1" x14ac:dyDescent="0.15">
      <c r="B42" s="1274"/>
      <c r="C42" s="1275"/>
      <c r="D42" s="105"/>
      <c r="E42" s="1280" t="s">
        <v>32</v>
      </c>
      <c r="F42" s="1280"/>
      <c r="G42" s="1280"/>
      <c r="H42" s="1281"/>
      <c r="I42" s="106" t="s">
        <v>510</v>
      </c>
      <c r="J42" s="107" t="s">
        <v>510</v>
      </c>
      <c r="K42" s="107" t="s">
        <v>510</v>
      </c>
      <c r="L42" s="107" t="s">
        <v>510</v>
      </c>
      <c r="M42" s="108" t="s">
        <v>510</v>
      </c>
    </row>
    <row r="43" spans="2:13" ht="27.75" customHeight="1" x14ac:dyDescent="0.15">
      <c r="B43" s="1274"/>
      <c r="C43" s="1275"/>
      <c r="D43" s="105"/>
      <c r="E43" s="1280" t="s">
        <v>33</v>
      </c>
      <c r="F43" s="1280"/>
      <c r="G43" s="1280"/>
      <c r="H43" s="1281"/>
      <c r="I43" s="106">
        <v>1525</v>
      </c>
      <c r="J43" s="107">
        <v>1356</v>
      </c>
      <c r="K43" s="107">
        <v>1078</v>
      </c>
      <c r="L43" s="107">
        <v>963</v>
      </c>
      <c r="M43" s="108">
        <v>1628</v>
      </c>
    </row>
    <row r="44" spans="2:13" ht="27.75" customHeight="1" x14ac:dyDescent="0.15">
      <c r="B44" s="1274"/>
      <c r="C44" s="1275"/>
      <c r="D44" s="105"/>
      <c r="E44" s="1280" t="s">
        <v>34</v>
      </c>
      <c r="F44" s="1280"/>
      <c r="G44" s="1280"/>
      <c r="H44" s="1281"/>
      <c r="I44" s="106">
        <v>5409</v>
      </c>
      <c r="J44" s="107">
        <v>5212</v>
      </c>
      <c r="K44" s="107">
        <v>5052</v>
      </c>
      <c r="L44" s="107">
        <v>4781</v>
      </c>
      <c r="M44" s="108">
        <v>4743</v>
      </c>
    </row>
    <row r="45" spans="2:13" ht="27.75" customHeight="1" x14ac:dyDescent="0.15">
      <c r="B45" s="1274"/>
      <c r="C45" s="1275"/>
      <c r="D45" s="105"/>
      <c r="E45" s="1280" t="s">
        <v>35</v>
      </c>
      <c r="F45" s="1280"/>
      <c r="G45" s="1280"/>
      <c r="H45" s="1281"/>
      <c r="I45" s="106">
        <v>1062</v>
      </c>
      <c r="J45" s="107">
        <v>937</v>
      </c>
      <c r="K45" s="107">
        <v>974</v>
      </c>
      <c r="L45" s="107">
        <v>987</v>
      </c>
      <c r="M45" s="108">
        <v>883</v>
      </c>
    </row>
    <row r="46" spans="2:13" ht="27.75" customHeight="1" x14ac:dyDescent="0.15">
      <c r="B46" s="1274"/>
      <c r="C46" s="1275"/>
      <c r="D46" s="109"/>
      <c r="E46" s="1280" t="s">
        <v>36</v>
      </c>
      <c r="F46" s="1280"/>
      <c r="G46" s="1280"/>
      <c r="H46" s="1281"/>
      <c r="I46" s="106" t="s">
        <v>510</v>
      </c>
      <c r="J46" s="107" t="s">
        <v>510</v>
      </c>
      <c r="K46" s="107" t="s">
        <v>510</v>
      </c>
      <c r="L46" s="107" t="s">
        <v>510</v>
      </c>
      <c r="M46" s="108" t="s">
        <v>510</v>
      </c>
    </row>
    <row r="47" spans="2:13" ht="27.75" customHeight="1" x14ac:dyDescent="0.15">
      <c r="B47" s="1274"/>
      <c r="C47" s="1275"/>
      <c r="D47" s="110"/>
      <c r="E47" s="1282" t="s">
        <v>37</v>
      </c>
      <c r="F47" s="1283"/>
      <c r="G47" s="1283"/>
      <c r="H47" s="1284"/>
      <c r="I47" s="106" t="s">
        <v>510</v>
      </c>
      <c r="J47" s="107" t="s">
        <v>510</v>
      </c>
      <c r="K47" s="107" t="s">
        <v>510</v>
      </c>
      <c r="L47" s="107" t="s">
        <v>510</v>
      </c>
      <c r="M47" s="108" t="s">
        <v>510</v>
      </c>
    </row>
    <row r="48" spans="2:13" ht="27.75" customHeight="1" x14ac:dyDescent="0.15">
      <c r="B48" s="1274"/>
      <c r="C48" s="1275"/>
      <c r="D48" s="105"/>
      <c r="E48" s="1280" t="s">
        <v>38</v>
      </c>
      <c r="F48" s="1280"/>
      <c r="G48" s="1280"/>
      <c r="H48" s="1281"/>
      <c r="I48" s="106" t="s">
        <v>510</v>
      </c>
      <c r="J48" s="107" t="s">
        <v>510</v>
      </c>
      <c r="K48" s="107" t="s">
        <v>510</v>
      </c>
      <c r="L48" s="107" t="s">
        <v>510</v>
      </c>
      <c r="M48" s="108" t="s">
        <v>510</v>
      </c>
    </row>
    <row r="49" spans="2:13" ht="27.75" customHeight="1" x14ac:dyDescent="0.15">
      <c r="B49" s="1276"/>
      <c r="C49" s="1277"/>
      <c r="D49" s="105"/>
      <c r="E49" s="1280" t="s">
        <v>39</v>
      </c>
      <c r="F49" s="1280"/>
      <c r="G49" s="1280"/>
      <c r="H49" s="1281"/>
      <c r="I49" s="106" t="s">
        <v>510</v>
      </c>
      <c r="J49" s="107" t="s">
        <v>510</v>
      </c>
      <c r="K49" s="107" t="s">
        <v>510</v>
      </c>
      <c r="L49" s="107">
        <v>237</v>
      </c>
      <c r="M49" s="108">
        <v>285</v>
      </c>
    </row>
    <row r="50" spans="2:13" ht="27.75" customHeight="1" x14ac:dyDescent="0.15">
      <c r="B50" s="1285" t="s">
        <v>40</v>
      </c>
      <c r="C50" s="1286"/>
      <c r="D50" s="111"/>
      <c r="E50" s="1280" t="s">
        <v>41</v>
      </c>
      <c r="F50" s="1280"/>
      <c r="G50" s="1280"/>
      <c r="H50" s="1281"/>
      <c r="I50" s="106">
        <v>2739</v>
      </c>
      <c r="J50" s="107">
        <v>3031</v>
      </c>
      <c r="K50" s="107">
        <v>3329</v>
      </c>
      <c r="L50" s="107">
        <v>3464</v>
      </c>
      <c r="M50" s="108">
        <v>3524</v>
      </c>
    </row>
    <row r="51" spans="2:13" ht="27.75" customHeight="1" x14ac:dyDescent="0.15">
      <c r="B51" s="1274"/>
      <c r="C51" s="1275"/>
      <c r="D51" s="105"/>
      <c r="E51" s="1280" t="s">
        <v>42</v>
      </c>
      <c r="F51" s="1280"/>
      <c r="G51" s="1280"/>
      <c r="H51" s="1281"/>
      <c r="I51" s="106">
        <v>1568</v>
      </c>
      <c r="J51" s="107">
        <v>1344</v>
      </c>
      <c r="K51" s="107">
        <v>1274</v>
      </c>
      <c r="L51" s="107">
        <v>1027</v>
      </c>
      <c r="M51" s="108">
        <v>789</v>
      </c>
    </row>
    <row r="52" spans="2:13" ht="27.75" customHeight="1" x14ac:dyDescent="0.15">
      <c r="B52" s="1276"/>
      <c r="C52" s="1277"/>
      <c r="D52" s="105"/>
      <c r="E52" s="1280" t="s">
        <v>43</v>
      </c>
      <c r="F52" s="1280"/>
      <c r="G52" s="1280"/>
      <c r="H52" s="1281"/>
      <c r="I52" s="106">
        <v>8466</v>
      </c>
      <c r="J52" s="107">
        <v>8372</v>
      </c>
      <c r="K52" s="107">
        <v>8337</v>
      </c>
      <c r="L52" s="107">
        <v>8373</v>
      </c>
      <c r="M52" s="108">
        <v>8356</v>
      </c>
    </row>
    <row r="53" spans="2:13" ht="27.75" customHeight="1" thickBot="1" x14ac:dyDescent="0.2">
      <c r="B53" s="1287" t="s">
        <v>44</v>
      </c>
      <c r="C53" s="1288"/>
      <c r="D53" s="112"/>
      <c r="E53" s="1289" t="s">
        <v>45</v>
      </c>
      <c r="F53" s="1289"/>
      <c r="G53" s="1289"/>
      <c r="H53" s="1290"/>
      <c r="I53" s="113">
        <v>821</v>
      </c>
      <c r="J53" s="114">
        <v>624</v>
      </c>
      <c r="K53" s="114">
        <v>-90</v>
      </c>
      <c r="L53" s="114">
        <v>23</v>
      </c>
      <c r="M53" s="115">
        <v>1402</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CXvv/ie/Ykn4sKqdRCIsoxcyqfvdLQFjn04ANmgfiAwg7jsPnxoKOAxmLmqOHE2LjwTrrTrHNZ5WBeDJ77POTw==" saltValue="imFEokjGqVhuZAkx++oBG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554</v>
      </c>
      <c r="G54" s="124" t="s">
        <v>555</v>
      </c>
      <c r="H54" s="125" t="s">
        <v>556</v>
      </c>
    </row>
    <row r="55" spans="2:8" ht="52.5" customHeight="1" x14ac:dyDescent="0.15">
      <c r="B55" s="126"/>
      <c r="C55" s="1299" t="s">
        <v>48</v>
      </c>
      <c r="D55" s="1299"/>
      <c r="E55" s="1300"/>
      <c r="F55" s="127">
        <v>2196</v>
      </c>
      <c r="G55" s="127">
        <v>1921</v>
      </c>
      <c r="H55" s="128">
        <v>1968</v>
      </c>
    </row>
    <row r="56" spans="2:8" ht="52.5" customHeight="1" x14ac:dyDescent="0.15">
      <c r="B56" s="129"/>
      <c r="C56" s="1301" t="s">
        <v>49</v>
      </c>
      <c r="D56" s="1301"/>
      <c r="E56" s="1302"/>
      <c r="F56" s="130">
        <v>27</v>
      </c>
      <c r="G56" s="130">
        <v>27</v>
      </c>
      <c r="H56" s="131">
        <v>27</v>
      </c>
    </row>
    <row r="57" spans="2:8" ht="53.25" customHeight="1" x14ac:dyDescent="0.15">
      <c r="B57" s="129"/>
      <c r="C57" s="1303" t="s">
        <v>50</v>
      </c>
      <c r="D57" s="1303"/>
      <c r="E57" s="1304"/>
      <c r="F57" s="132">
        <v>190</v>
      </c>
      <c r="G57" s="132">
        <v>455</v>
      </c>
      <c r="H57" s="133">
        <v>436</v>
      </c>
    </row>
    <row r="58" spans="2:8" ht="45.75" customHeight="1" x14ac:dyDescent="0.15">
      <c r="B58" s="134"/>
      <c r="C58" s="1291" t="s">
        <v>576</v>
      </c>
      <c r="D58" s="1292"/>
      <c r="E58" s="1293"/>
      <c r="F58" s="135" t="s">
        <v>592</v>
      </c>
      <c r="G58" s="135">
        <v>320</v>
      </c>
      <c r="H58" s="136">
        <v>325</v>
      </c>
    </row>
    <row r="59" spans="2:8" ht="45.75" customHeight="1" x14ac:dyDescent="0.15">
      <c r="B59" s="134"/>
      <c r="C59" s="1291" t="s">
        <v>577</v>
      </c>
      <c r="D59" s="1292"/>
      <c r="E59" s="1293"/>
      <c r="F59" s="135">
        <v>63</v>
      </c>
      <c r="G59" s="135">
        <v>63</v>
      </c>
      <c r="H59" s="136">
        <v>63</v>
      </c>
    </row>
    <row r="60" spans="2:8" ht="45.75" customHeight="1" x14ac:dyDescent="0.15">
      <c r="B60" s="134"/>
      <c r="C60" s="1291" t="s">
        <v>578</v>
      </c>
      <c r="D60" s="1292"/>
      <c r="E60" s="1293"/>
      <c r="F60" s="135" t="s">
        <v>592</v>
      </c>
      <c r="G60" s="135" t="s">
        <v>593</v>
      </c>
      <c r="H60" s="136">
        <v>30</v>
      </c>
    </row>
    <row r="61" spans="2:8" ht="45.75" customHeight="1" x14ac:dyDescent="0.15">
      <c r="B61" s="134"/>
      <c r="C61" s="1291" t="s">
        <v>579</v>
      </c>
      <c r="D61" s="1292"/>
      <c r="E61" s="1293"/>
      <c r="F61" s="135">
        <v>10</v>
      </c>
      <c r="G61" s="135">
        <v>10</v>
      </c>
      <c r="H61" s="136">
        <v>10</v>
      </c>
    </row>
    <row r="62" spans="2:8" ht="45.75" customHeight="1" thickBot="1" x14ac:dyDescent="0.2">
      <c r="B62" s="137"/>
      <c r="C62" s="1294" t="s">
        <v>580</v>
      </c>
      <c r="D62" s="1295"/>
      <c r="E62" s="1296"/>
      <c r="F62" s="138">
        <v>90</v>
      </c>
      <c r="G62" s="138">
        <v>35</v>
      </c>
      <c r="H62" s="139">
        <v>5</v>
      </c>
    </row>
    <row r="63" spans="2:8" ht="52.5" customHeight="1" thickBot="1" x14ac:dyDescent="0.2">
      <c r="B63" s="140"/>
      <c r="C63" s="1297" t="s">
        <v>51</v>
      </c>
      <c r="D63" s="1297"/>
      <c r="E63" s="1298"/>
      <c r="F63" s="141">
        <v>2413</v>
      </c>
      <c r="G63" s="141">
        <v>2403</v>
      </c>
      <c r="H63" s="142">
        <v>2431</v>
      </c>
    </row>
    <row r="64" spans="2:8" ht="15" customHeight="1" x14ac:dyDescent="0.15"/>
    <row r="65" ht="0" hidden="1" customHeight="1" x14ac:dyDescent="0.15"/>
    <row r="66" ht="0" hidden="1" customHeight="1" x14ac:dyDescent="0.15"/>
  </sheetData>
  <sheetProtection algorithmName="SHA-512" hashValue="JQIKqYsAoz+taOlmD3Zv+4+9OGBDhXIC68sI2olkcGAb+dlN5iS7U4jc7Y5OgkD7413DXTj8zUEznf2ZSo5Sag==" saltValue="XIjfSw/bYj1NX/XR4h8F9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70" zoomScaleNormal="70" zoomScaleSheetLayoutView="55" workbookViewId="0"/>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594</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594</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595</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596</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3" t="s">
        <v>605</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x14ac:dyDescent="0.15">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x14ac:dyDescent="0.15">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x14ac:dyDescent="0.15">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x14ac:dyDescent="0.15">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597</v>
      </c>
    </row>
    <row r="50" spans="1:109" x14ac:dyDescent="0.15">
      <c r="B50" s="394"/>
      <c r="G50" s="1305"/>
      <c r="H50" s="1305"/>
      <c r="I50" s="1305"/>
      <c r="J50" s="1305"/>
      <c r="K50" s="404"/>
      <c r="L50" s="404"/>
      <c r="M50" s="405"/>
      <c r="N50" s="405"/>
      <c r="AN50" s="1323"/>
      <c r="AO50" s="1324"/>
      <c r="AP50" s="1324"/>
      <c r="AQ50" s="1324"/>
      <c r="AR50" s="1324"/>
      <c r="AS50" s="1324"/>
      <c r="AT50" s="1324"/>
      <c r="AU50" s="1324"/>
      <c r="AV50" s="1324"/>
      <c r="AW50" s="1324"/>
      <c r="AX50" s="1324"/>
      <c r="AY50" s="1324"/>
      <c r="AZ50" s="1324"/>
      <c r="BA50" s="1324"/>
      <c r="BB50" s="1324"/>
      <c r="BC50" s="1324"/>
      <c r="BD50" s="1324"/>
      <c r="BE50" s="1324"/>
      <c r="BF50" s="1324"/>
      <c r="BG50" s="1324"/>
      <c r="BH50" s="1324"/>
      <c r="BI50" s="1324"/>
      <c r="BJ50" s="1324"/>
      <c r="BK50" s="1324"/>
      <c r="BL50" s="1324"/>
      <c r="BM50" s="1324"/>
      <c r="BN50" s="1324"/>
      <c r="BO50" s="1325"/>
      <c r="BP50" s="1311" t="s">
        <v>552</v>
      </c>
      <c r="BQ50" s="1311"/>
      <c r="BR50" s="1311"/>
      <c r="BS50" s="1311"/>
      <c r="BT50" s="1311"/>
      <c r="BU50" s="1311"/>
      <c r="BV50" s="1311"/>
      <c r="BW50" s="1311"/>
      <c r="BX50" s="1311" t="s">
        <v>553</v>
      </c>
      <c r="BY50" s="1311"/>
      <c r="BZ50" s="1311"/>
      <c r="CA50" s="1311"/>
      <c r="CB50" s="1311"/>
      <c r="CC50" s="1311"/>
      <c r="CD50" s="1311"/>
      <c r="CE50" s="1311"/>
      <c r="CF50" s="1311" t="s">
        <v>554</v>
      </c>
      <c r="CG50" s="1311"/>
      <c r="CH50" s="1311"/>
      <c r="CI50" s="1311"/>
      <c r="CJ50" s="1311"/>
      <c r="CK50" s="1311"/>
      <c r="CL50" s="1311"/>
      <c r="CM50" s="1311"/>
      <c r="CN50" s="1311" t="s">
        <v>555</v>
      </c>
      <c r="CO50" s="1311"/>
      <c r="CP50" s="1311"/>
      <c r="CQ50" s="1311"/>
      <c r="CR50" s="1311"/>
      <c r="CS50" s="1311"/>
      <c r="CT50" s="1311"/>
      <c r="CU50" s="1311"/>
      <c r="CV50" s="1311" t="s">
        <v>556</v>
      </c>
      <c r="CW50" s="1311"/>
      <c r="CX50" s="1311"/>
      <c r="CY50" s="1311"/>
      <c r="CZ50" s="1311"/>
      <c r="DA50" s="1311"/>
      <c r="DB50" s="1311"/>
      <c r="DC50" s="1311"/>
    </row>
    <row r="51" spans="1:109" ht="13.5" customHeight="1" x14ac:dyDescent="0.15">
      <c r="B51" s="394"/>
      <c r="G51" s="1322"/>
      <c r="H51" s="1322"/>
      <c r="I51" s="1327"/>
      <c r="J51" s="1327"/>
      <c r="K51" s="1312"/>
      <c r="L51" s="1312"/>
      <c r="M51" s="1312"/>
      <c r="N51" s="1312"/>
      <c r="AM51" s="403"/>
      <c r="AN51" s="1310" t="s">
        <v>598</v>
      </c>
      <c r="AO51" s="1310"/>
      <c r="AP51" s="1310"/>
      <c r="AQ51" s="1310"/>
      <c r="AR51" s="1310"/>
      <c r="AS51" s="1310"/>
      <c r="AT51" s="1310"/>
      <c r="AU51" s="1310"/>
      <c r="AV51" s="1310"/>
      <c r="AW51" s="1310"/>
      <c r="AX51" s="1310"/>
      <c r="AY51" s="1310"/>
      <c r="AZ51" s="1310"/>
      <c r="BA51" s="1310"/>
      <c r="BB51" s="1310" t="s">
        <v>599</v>
      </c>
      <c r="BC51" s="1310"/>
      <c r="BD51" s="1310"/>
      <c r="BE51" s="1310"/>
      <c r="BF51" s="1310"/>
      <c r="BG51" s="1310"/>
      <c r="BH51" s="1310"/>
      <c r="BI51" s="1310"/>
      <c r="BJ51" s="1310"/>
      <c r="BK51" s="1310"/>
      <c r="BL51" s="1310"/>
      <c r="BM51" s="1310"/>
      <c r="BN51" s="1310"/>
      <c r="BO51" s="1310"/>
      <c r="BP51" s="1326"/>
      <c r="BQ51" s="1307"/>
      <c r="BR51" s="1307"/>
      <c r="BS51" s="1307"/>
      <c r="BT51" s="1307"/>
      <c r="BU51" s="1307"/>
      <c r="BV51" s="1307"/>
      <c r="BW51" s="1307"/>
      <c r="BX51" s="1307">
        <v>14.5</v>
      </c>
      <c r="BY51" s="1307"/>
      <c r="BZ51" s="1307"/>
      <c r="CA51" s="1307"/>
      <c r="CB51" s="1307"/>
      <c r="CC51" s="1307"/>
      <c r="CD51" s="1307"/>
      <c r="CE51" s="1307"/>
      <c r="CF51" s="1307"/>
      <c r="CG51" s="1307"/>
      <c r="CH51" s="1307"/>
      <c r="CI51" s="1307"/>
      <c r="CJ51" s="1307"/>
      <c r="CK51" s="1307"/>
      <c r="CL51" s="1307"/>
      <c r="CM51" s="1307"/>
      <c r="CN51" s="1307">
        <v>0.5</v>
      </c>
      <c r="CO51" s="1307"/>
      <c r="CP51" s="1307"/>
      <c r="CQ51" s="1307"/>
      <c r="CR51" s="1307"/>
      <c r="CS51" s="1307"/>
      <c r="CT51" s="1307"/>
      <c r="CU51" s="1307"/>
      <c r="CV51" s="1307">
        <v>32.5</v>
      </c>
      <c r="CW51" s="1307"/>
      <c r="CX51" s="1307"/>
      <c r="CY51" s="1307"/>
      <c r="CZ51" s="1307"/>
      <c r="DA51" s="1307"/>
      <c r="DB51" s="1307"/>
      <c r="DC51" s="1307"/>
    </row>
    <row r="52" spans="1:109" x14ac:dyDescent="0.15">
      <c r="B52" s="394"/>
      <c r="G52" s="1322"/>
      <c r="H52" s="1322"/>
      <c r="I52" s="1327"/>
      <c r="J52" s="1327"/>
      <c r="K52" s="1312"/>
      <c r="L52" s="1312"/>
      <c r="M52" s="1312"/>
      <c r="N52" s="1312"/>
      <c r="AM52" s="403"/>
      <c r="AN52" s="1310"/>
      <c r="AO52" s="1310"/>
      <c r="AP52" s="1310"/>
      <c r="AQ52" s="1310"/>
      <c r="AR52" s="1310"/>
      <c r="AS52" s="1310"/>
      <c r="AT52" s="1310"/>
      <c r="AU52" s="1310"/>
      <c r="AV52" s="1310"/>
      <c r="AW52" s="1310"/>
      <c r="AX52" s="1310"/>
      <c r="AY52" s="1310"/>
      <c r="AZ52" s="1310"/>
      <c r="BA52" s="1310"/>
      <c r="BB52" s="1310"/>
      <c r="BC52" s="1310"/>
      <c r="BD52" s="1310"/>
      <c r="BE52" s="1310"/>
      <c r="BF52" s="1310"/>
      <c r="BG52" s="1310"/>
      <c r="BH52" s="1310"/>
      <c r="BI52" s="1310"/>
      <c r="BJ52" s="1310"/>
      <c r="BK52" s="1310"/>
      <c r="BL52" s="1310"/>
      <c r="BM52" s="1310"/>
      <c r="BN52" s="1310"/>
      <c r="BO52" s="1310"/>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x14ac:dyDescent="0.15">
      <c r="A53" s="402"/>
      <c r="B53" s="394"/>
      <c r="G53" s="1322"/>
      <c r="H53" s="1322"/>
      <c r="I53" s="1305"/>
      <c r="J53" s="1305"/>
      <c r="K53" s="1312"/>
      <c r="L53" s="1312"/>
      <c r="M53" s="1312"/>
      <c r="N53" s="1312"/>
      <c r="AM53" s="403"/>
      <c r="AN53" s="1310"/>
      <c r="AO53" s="1310"/>
      <c r="AP53" s="1310"/>
      <c r="AQ53" s="1310"/>
      <c r="AR53" s="1310"/>
      <c r="AS53" s="1310"/>
      <c r="AT53" s="1310"/>
      <c r="AU53" s="1310"/>
      <c r="AV53" s="1310"/>
      <c r="AW53" s="1310"/>
      <c r="AX53" s="1310"/>
      <c r="AY53" s="1310"/>
      <c r="AZ53" s="1310"/>
      <c r="BA53" s="1310"/>
      <c r="BB53" s="1310" t="s">
        <v>600</v>
      </c>
      <c r="BC53" s="1310"/>
      <c r="BD53" s="1310"/>
      <c r="BE53" s="1310"/>
      <c r="BF53" s="1310"/>
      <c r="BG53" s="1310"/>
      <c r="BH53" s="1310"/>
      <c r="BI53" s="1310"/>
      <c r="BJ53" s="1310"/>
      <c r="BK53" s="1310"/>
      <c r="BL53" s="1310"/>
      <c r="BM53" s="1310"/>
      <c r="BN53" s="1310"/>
      <c r="BO53" s="1310"/>
      <c r="BP53" s="1326"/>
      <c r="BQ53" s="1307"/>
      <c r="BR53" s="1307"/>
      <c r="BS53" s="1307"/>
      <c r="BT53" s="1307"/>
      <c r="BU53" s="1307"/>
      <c r="BV53" s="1307"/>
      <c r="BW53" s="1307"/>
      <c r="BX53" s="1307">
        <v>60</v>
      </c>
      <c r="BY53" s="1307"/>
      <c r="BZ53" s="1307"/>
      <c r="CA53" s="1307"/>
      <c r="CB53" s="1307"/>
      <c r="CC53" s="1307"/>
      <c r="CD53" s="1307"/>
      <c r="CE53" s="1307"/>
      <c r="CF53" s="1307">
        <v>62</v>
      </c>
      <c r="CG53" s="1307"/>
      <c r="CH53" s="1307"/>
      <c r="CI53" s="1307"/>
      <c r="CJ53" s="1307"/>
      <c r="CK53" s="1307"/>
      <c r="CL53" s="1307"/>
      <c r="CM53" s="1307"/>
      <c r="CN53" s="1307">
        <v>71.2</v>
      </c>
      <c r="CO53" s="1307"/>
      <c r="CP53" s="1307"/>
      <c r="CQ53" s="1307"/>
      <c r="CR53" s="1307"/>
      <c r="CS53" s="1307"/>
      <c r="CT53" s="1307"/>
      <c r="CU53" s="1307"/>
      <c r="CV53" s="1307">
        <v>72.900000000000006</v>
      </c>
      <c r="CW53" s="1307"/>
      <c r="CX53" s="1307"/>
      <c r="CY53" s="1307"/>
      <c r="CZ53" s="1307"/>
      <c r="DA53" s="1307"/>
      <c r="DB53" s="1307"/>
      <c r="DC53" s="1307"/>
    </row>
    <row r="54" spans="1:109" x14ac:dyDescent="0.15">
      <c r="A54" s="402"/>
      <c r="B54" s="394"/>
      <c r="G54" s="1322"/>
      <c r="H54" s="1322"/>
      <c r="I54" s="1305"/>
      <c r="J54" s="1305"/>
      <c r="K54" s="1312"/>
      <c r="L54" s="1312"/>
      <c r="M54" s="1312"/>
      <c r="N54" s="1312"/>
      <c r="AM54" s="403"/>
      <c r="AN54" s="1310"/>
      <c r="AO54" s="1310"/>
      <c r="AP54" s="1310"/>
      <c r="AQ54" s="1310"/>
      <c r="AR54" s="1310"/>
      <c r="AS54" s="1310"/>
      <c r="AT54" s="1310"/>
      <c r="AU54" s="1310"/>
      <c r="AV54" s="1310"/>
      <c r="AW54" s="1310"/>
      <c r="AX54" s="1310"/>
      <c r="AY54" s="1310"/>
      <c r="AZ54" s="1310"/>
      <c r="BA54" s="1310"/>
      <c r="BB54" s="1310"/>
      <c r="BC54" s="1310"/>
      <c r="BD54" s="1310"/>
      <c r="BE54" s="1310"/>
      <c r="BF54" s="1310"/>
      <c r="BG54" s="1310"/>
      <c r="BH54" s="1310"/>
      <c r="BI54" s="1310"/>
      <c r="BJ54" s="1310"/>
      <c r="BK54" s="1310"/>
      <c r="BL54" s="1310"/>
      <c r="BM54" s="1310"/>
      <c r="BN54" s="1310"/>
      <c r="BO54" s="1310"/>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x14ac:dyDescent="0.15">
      <c r="A55" s="402"/>
      <c r="B55" s="394"/>
      <c r="G55" s="1305"/>
      <c r="H55" s="1305"/>
      <c r="I55" s="1305"/>
      <c r="J55" s="1305"/>
      <c r="K55" s="1312"/>
      <c r="L55" s="1312"/>
      <c r="M55" s="1312"/>
      <c r="N55" s="1312"/>
      <c r="AN55" s="1311" t="s">
        <v>601</v>
      </c>
      <c r="AO55" s="1311"/>
      <c r="AP55" s="1311"/>
      <c r="AQ55" s="1311"/>
      <c r="AR55" s="1311"/>
      <c r="AS55" s="1311"/>
      <c r="AT55" s="1311"/>
      <c r="AU55" s="1311"/>
      <c r="AV55" s="1311"/>
      <c r="AW55" s="1311"/>
      <c r="AX55" s="1311"/>
      <c r="AY55" s="1311"/>
      <c r="AZ55" s="1311"/>
      <c r="BA55" s="1311"/>
      <c r="BB55" s="1310" t="s">
        <v>599</v>
      </c>
      <c r="BC55" s="1310"/>
      <c r="BD55" s="1310"/>
      <c r="BE55" s="1310"/>
      <c r="BF55" s="1310"/>
      <c r="BG55" s="1310"/>
      <c r="BH55" s="1310"/>
      <c r="BI55" s="1310"/>
      <c r="BJ55" s="1310"/>
      <c r="BK55" s="1310"/>
      <c r="BL55" s="1310"/>
      <c r="BM55" s="1310"/>
      <c r="BN55" s="1310"/>
      <c r="BO55" s="1310"/>
      <c r="BP55" s="1326"/>
      <c r="BQ55" s="1307"/>
      <c r="BR55" s="1307"/>
      <c r="BS55" s="1307"/>
      <c r="BT55" s="1307"/>
      <c r="BU55" s="1307"/>
      <c r="BV55" s="1307"/>
      <c r="BW55" s="1307"/>
      <c r="BX55" s="1307">
        <v>13</v>
      </c>
      <c r="BY55" s="1307"/>
      <c r="BZ55" s="1307"/>
      <c r="CA55" s="1307"/>
      <c r="CB55" s="1307"/>
      <c r="CC55" s="1307"/>
      <c r="CD55" s="1307"/>
      <c r="CE55" s="1307"/>
      <c r="CF55" s="1307">
        <v>21</v>
      </c>
      <c r="CG55" s="1307"/>
      <c r="CH55" s="1307"/>
      <c r="CI55" s="1307"/>
      <c r="CJ55" s="1307"/>
      <c r="CK55" s="1307"/>
      <c r="CL55" s="1307"/>
      <c r="CM55" s="1307"/>
      <c r="CN55" s="1307">
        <v>20.2</v>
      </c>
      <c r="CO55" s="1307"/>
      <c r="CP55" s="1307"/>
      <c r="CQ55" s="1307"/>
      <c r="CR55" s="1307"/>
      <c r="CS55" s="1307"/>
      <c r="CT55" s="1307"/>
      <c r="CU55" s="1307"/>
      <c r="CV55" s="1307">
        <v>18.3</v>
      </c>
      <c r="CW55" s="1307"/>
      <c r="CX55" s="1307"/>
      <c r="CY55" s="1307"/>
      <c r="CZ55" s="1307"/>
      <c r="DA55" s="1307"/>
      <c r="DB55" s="1307"/>
      <c r="DC55" s="1307"/>
    </row>
    <row r="56" spans="1:109" x14ac:dyDescent="0.15">
      <c r="A56" s="402"/>
      <c r="B56" s="394"/>
      <c r="G56" s="1305"/>
      <c r="H56" s="1305"/>
      <c r="I56" s="1305"/>
      <c r="J56" s="1305"/>
      <c r="K56" s="1312"/>
      <c r="L56" s="1312"/>
      <c r="M56" s="1312"/>
      <c r="N56" s="1312"/>
      <c r="AN56" s="1311"/>
      <c r="AO56" s="1311"/>
      <c r="AP56" s="1311"/>
      <c r="AQ56" s="1311"/>
      <c r="AR56" s="1311"/>
      <c r="AS56" s="1311"/>
      <c r="AT56" s="1311"/>
      <c r="AU56" s="1311"/>
      <c r="AV56" s="1311"/>
      <c r="AW56" s="1311"/>
      <c r="AX56" s="1311"/>
      <c r="AY56" s="1311"/>
      <c r="AZ56" s="1311"/>
      <c r="BA56" s="1311"/>
      <c r="BB56" s="1310"/>
      <c r="BC56" s="1310"/>
      <c r="BD56" s="1310"/>
      <c r="BE56" s="1310"/>
      <c r="BF56" s="1310"/>
      <c r="BG56" s="1310"/>
      <c r="BH56" s="1310"/>
      <c r="BI56" s="1310"/>
      <c r="BJ56" s="1310"/>
      <c r="BK56" s="1310"/>
      <c r="BL56" s="1310"/>
      <c r="BM56" s="1310"/>
      <c r="BN56" s="1310"/>
      <c r="BO56" s="1310"/>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402" customFormat="1" x14ac:dyDescent="0.15">
      <c r="B57" s="406"/>
      <c r="G57" s="1305"/>
      <c r="H57" s="1305"/>
      <c r="I57" s="1308"/>
      <c r="J57" s="1308"/>
      <c r="K57" s="1312"/>
      <c r="L57" s="1312"/>
      <c r="M57" s="1312"/>
      <c r="N57" s="1312"/>
      <c r="AM57" s="387"/>
      <c r="AN57" s="1311"/>
      <c r="AO57" s="1311"/>
      <c r="AP57" s="1311"/>
      <c r="AQ57" s="1311"/>
      <c r="AR57" s="1311"/>
      <c r="AS57" s="1311"/>
      <c r="AT57" s="1311"/>
      <c r="AU57" s="1311"/>
      <c r="AV57" s="1311"/>
      <c r="AW57" s="1311"/>
      <c r="AX57" s="1311"/>
      <c r="AY57" s="1311"/>
      <c r="AZ57" s="1311"/>
      <c r="BA57" s="1311"/>
      <c r="BB57" s="1310" t="s">
        <v>600</v>
      </c>
      <c r="BC57" s="1310"/>
      <c r="BD57" s="1310"/>
      <c r="BE57" s="1310"/>
      <c r="BF57" s="1310"/>
      <c r="BG57" s="1310"/>
      <c r="BH57" s="1310"/>
      <c r="BI57" s="1310"/>
      <c r="BJ57" s="1310"/>
      <c r="BK57" s="1310"/>
      <c r="BL57" s="1310"/>
      <c r="BM57" s="1310"/>
      <c r="BN57" s="1310"/>
      <c r="BO57" s="1310"/>
      <c r="BP57" s="1326"/>
      <c r="BQ57" s="1307"/>
      <c r="BR57" s="1307"/>
      <c r="BS57" s="1307"/>
      <c r="BT57" s="1307"/>
      <c r="BU57" s="1307"/>
      <c r="BV57" s="1307"/>
      <c r="BW57" s="1307"/>
      <c r="BX57" s="1307">
        <v>53.4</v>
      </c>
      <c r="BY57" s="1307"/>
      <c r="BZ57" s="1307"/>
      <c r="CA57" s="1307"/>
      <c r="CB57" s="1307"/>
      <c r="CC57" s="1307"/>
      <c r="CD57" s="1307"/>
      <c r="CE57" s="1307"/>
      <c r="CF57" s="1307">
        <v>56.1</v>
      </c>
      <c r="CG57" s="1307"/>
      <c r="CH57" s="1307"/>
      <c r="CI57" s="1307"/>
      <c r="CJ57" s="1307"/>
      <c r="CK57" s="1307"/>
      <c r="CL57" s="1307"/>
      <c r="CM57" s="1307"/>
      <c r="CN57" s="1307">
        <v>58.1</v>
      </c>
      <c r="CO57" s="1307"/>
      <c r="CP57" s="1307"/>
      <c r="CQ57" s="1307"/>
      <c r="CR57" s="1307"/>
      <c r="CS57" s="1307"/>
      <c r="CT57" s="1307"/>
      <c r="CU57" s="1307"/>
      <c r="CV57" s="1307">
        <v>59.1</v>
      </c>
      <c r="CW57" s="1307"/>
      <c r="CX57" s="1307"/>
      <c r="CY57" s="1307"/>
      <c r="CZ57" s="1307"/>
      <c r="DA57" s="1307"/>
      <c r="DB57" s="1307"/>
      <c r="DC57" s="1307"/>
      <c r="DD57" s="407"/>
      <c r="DE57" s="406"/>
    </row>
    <row r="58" spans="1:109" s="402" customFormat="1" x14ac:dyDescent="0.15">
      <c r="A58" s="387"/>
      <c r="B58" s="406"/>
      <c r="G58" s="1305"/>
      <c r="H58" s="1305"/>
      <c r="I58" s="1308"/>
      <c r="J58" s="1308"/>
      <c r="K58" s="1312"/>
      <c r="L58" s="1312"/>
      <c r="M58" s="1312"/>
      <c r="N58" s="1312"/>
      <c r="AM58" s="387"/>
      <c r="AN58" s="1311"/>
      <c r="AO58" s="1311"/>
      <c r="AP58" s="1311"/>
      <c r="AQ58" s="1311"/>
      <c r="AR58" s="1311"/>
      <c r="AS58" s="1311"/>
      <c r="AT58" s="1311"/>
      <c r="AU58" s="1311"/>
      <c r="AV58" s="1311"/>
      <c r="AW58" s="1311"/>
      <c r="AX58" s="1311"/>
      <c r="AY58" s="1311"/>
      <c r="AZ58" s="1311"/>
      <c r="BA58" s="1311"/>
      <c r="BB58" s="1310"/>
      <c r="BC58" s="1310"/>
      <c r="BD58" s="1310"/>
      <c r="BE58" s="1310"/>
      <c r="BF58" s="1310"/>
      <c r="BG58" s="1310"/>
      <c r="BH58" s="1310"/>
      <c r="BI58" s="1310"/>
      <c r="BJ58" s="1310"/>
      <c r="BK58" s="1310"/>
      <c r="BL58" s="1310"/>
      <c r="BM58" s="1310"/>
      <c r="BN58" s="1310"/>
      <c r="BO58" s="1310"/>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602</v>
      </c>
    </row>
    <row r="64" spans="1:109" x14ac:dyDescent="0.15">
      <c r="B64" s="394"/>
      <c r="G64" s="401"/>
      <c r="I64" s="414"/>
      <c r="J64" s="414"/>
      <c r="K64" s="414"/>
      <c r="L64" s="414"/>
      <c r="M64" s="414"/>
      <c r="N64" s="415"/>
      <c r="AM64" s="401"/>
      <c r="AN64" s="401" t="s">
        <v>596</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3" t="s">
        <v>604</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x14ac:dyDescent="0.15">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x14ac:dyDescent="0.15">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x14ac:dyDescent="0.15">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x14ac:dyDescent="0.15">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597</v>
      </c>
    </row>
    <row r="72" spans="2:107" x14ac:dyDescent="0.15">
      <c r="B72" s="394"/>
      <c r="G72" s="1305"/>
      <c r="H72" s="1305"/>
      <c r="I72" s="1305"/>
      <c r="J72" s="1305"/>
      <c r="K72" s="404"/>
      <c r="L72" s="404"/>
      <c r="M72" s="405"/>
      <c r="N72" s="405"/>
      <c r="AN72" s="1323"/>
      <c r="AO72" s="1324"/>
      <c r="AP72" s="1324"/>
      <c r="AQ72" s="1324"/>
      <c r="AR72" s="1324"/>
      <c r="AS72" s="1324"/>
      <c r="AT72" s="1324"/>
      <c r="AU72" s="1324"/>
      <c r="AV72" s="1324"/>
      <c r="AW72" s="1324"/>
      <c r="AX72" s="1324"/>
      <c r="AY72" s="1324"/>
      <c r="AZ72" s="1324"/>
      <c r="BA72" s="1324"/>
      <c r="BB72" s="1324"/>
      <c r="BC72" s="1324"/>
      <c r="BD72" s="1324"/>
      <c r="BE72" s="1324"/>
      <c r="BF72" s="1324"/>
      <c r="BG72" s="1324"/>
      <c r="BH72" s="1324"/>
      <c r="BI72" s="1324"/>
      <c r="BJ72" s="1324"/>
      <c r="BK72" s="1324"/>
      <c r="BL72" s="1324"/>
      <c r="BM72" s="1324"/>
      <c r="BN72" s="1324"/>
      <c r="BO72" s="1325"/>
      <c r="BP72" s="1311" t="s">
        <v>552</v>
      </c>
      <c r="BQ72" s="1311"/>
      <c r="BR72" s="1311"/>
      <c r="BS72" s="1311"/>
      <c r="BT72" s="1311"/>
      <c r="BU72" s="1311"/>
      <c r="BV72" s="1311"/>
      <c r="BW72" s="1311"/>
      <c r="BX72" s="1311" t="s">
        <v>553</v>
      </c>
      <c r="BY72" s="1311"/>
      <c r="BZ72" s="1311"/>
      <c r="CA72" s="1311"/>
      <c r="CB72" s="1311"/>
      <c r="CC72" s="1311"/>
      <c r="CD72" s="1311"/>
      <c r="CE72" s="1311"/>
      <c r="CF72" s="1311" t="s">
        <v>554</v>
      </c>
      <c r="CG72" s="1311"/>
      <c r="CH72" s="1311"/>
      <c r="CI72" s="1311"/>
      <c r="CJ72" s="1311"/>
      <c r="CK72" s="1311"/>
      <c r="CL72" s="1311"/>
      <c r="CM72" s="1311"/>
      <c r="CN72" s="1311" t="s">
        <v>555</v>
      </c>
      <c r="CO72" s="1311"/>
      <c r="CP72" s="1311"/>
      <c r="CQ72" s="1311"/>
      <c r="CR72" s="1311"/>
      <c r="CS72" s="1311"/>
      <c r="CT72" s="1311"/>
      <c r="CU72" s="1311"/>
      <c r="CV72" s="1311" t="s">
        <v>556</v>
      </c>
      <c r="CW72" s="1311"/>
      <c r="CX72" s="1311"/>
      <c r="CY72" s="1311"/>
      <c r="CZ72" s="1311"/>
      <c r="DA72" s="1311"/>
      <c r="DB72" s="1311"/>
      <c r="DC72" s="1311"/>
    </row>
    <row r="73" spans="2:107" x14ac:dyDescent="0.15">
      <c r="B73" s="394"/>
      <c r="G73" s="1322"/>
      <c r="H73" s="1322"/>
      <c r="I73" s="1322"/>
      <c r="J73" s="1322"/>
      <c r="K73" s="1306"/>
      <c r="L73" s="1306"/>
      <c r="M73" s="1306"/>
      <c r="N73" s="1306"/>
      <c r="AM73" s="403"/>
      <c r="AN73" s="1310" t="s">
        <v>598</v>
      </c>
      <c r="AO73" s="1310"/>
      <c r="AP73" s="1310"/>
      <c r="AQ73" s="1310"/>
      <c r="AR73" s="1310"/>
      <c r="AS73" s="1310"/>
      <c r="AT73" s="1310"/>
      <c r="AU73" s="1310"/>
      <c r="AV73" s="1310"/>
      <c r="AW73" s="1310"/>
      <c r="AX73" s="1310"/>
      <c r="AY73" s="1310"/>
      <c r="AZ73" s="1310"/>
      <c r="BA73" s="1310"/>
      <c r="BB73" s="1310" t="s">
        <v>599</v>
      </c>
      <c r="BC73" s="1310"/>
      <c r="BD73" s="1310"/>
      <c r="BE73" s="1310"/>
      <c r="BF73" s="1310"/>
      <c r="BG73" s="1310"/>
      <c r="BH73" s="1310"/>
      <c r="BI73" s="1310"/>
      <c r="BJ73" s="1310"/>
      <c r="BK73" s="1310"/>
      <c r="BL73" s="1310"/>
      <c r="BM73" s="1310"/>
      <c r="BN73" s="1310"/>
      <c r="BO73" s="1310"/>
      <c r="BP73" s="1307">
        <v>19.399999999999999</v>
      </c>
      <c r="BQ73" s="1307"/>
      <c r="BR73" s="1307"/>
      <c r="BS73" s="1307"/>
      <c r="BT73" s="1307"/>
      <c r="BU73" s="1307"/>
      <c r="BV73" s="1307"/>
      <c r="BW73" s="1307"/>
      <c r="BX73" s="1307">
        <v>14.5</v>
      </c>
      <c r="BY73" s="1307"/>
      <c r="BZ73" s="1307"/>
      <c r="CA73" s="1307"/>
      <c r="CB73" s="1307"/>
      <c r="CC73" s="1307"/>
      <c r="CD73" s="1307"/>
      <c r="CE73" s="1307"/>
      <c r="CF73" s="1307"/>
      <c r="CG73" s="1307"/>
      <c r="CH73" s="1307"/>
      <c r="CI73" s="1307"/>
      <c r="CJ73" s="1307"/>
      <c r="CK73" s="1307"/>
      <c r="CL73" s="1307"/>
      <c r="CM73" s="1307"/>
      <c r="CN73" s="1307">
        <v>0.5</v>
      </c>
      <c r="CO73" s="1307"/>
      <c r="CP73" s="1307"/>
      <c r="CQ73" s="1307"/>
      <c r="CR73" s="1307"/>
      <c r="CS73" s="1307"/>
      <c r="CT73" s="1307"/>
      <c r="CU73" s="1307"/>
      <c r="CV73" s="1307">
        <v>32.5</v>
      </c>
      <c r="CW73" s="1307"/>
      <c r="CX73" s="1307"/>
      <c r="CY73" s="1307"/>
      <c r="CZ73" s="1307"/>
      <c r="DA73" s="1307"/>
      <c r="DB73" s="1307"/>
      <c r="DC73" s="1307"/>
    </row>
    <row r="74" spans="2:107" x14ac:dyDescent="0.15">
      <c r="B74" s="394"/>
      <c r="G74" s="1322"/>
      <c r="H74" s="1322"/>
      <c r="I74" s="1322"/>
      <c r="J74" s="1322"/>
      <c r="K74" s="1306"/>
      <c r="L74" s="1306"/>
      <c r="M74" s="1306"/>
      <c r="N74" s="1306"/>
      <c r="AM74" s="403"/>
      <c r="AN74" s="1310"/>
      <c r="AO74" s="1310"/>
      <c r="AP74" s="1310"/>
      <c r="AQ74" s="1310"/>
      <c r="AR74" s="1310"/>
      <c r="AS74" s="1310"/>
      <c r="AT74" s="1310"/>
      <c r="AU74" s="1310"/>
      <c r="AV74" s="1310"/>
      <c r="AW74" s="1310"/>
      <c r="AX74" s="1310"/>
      <c r="AY74" s="1310"/>
      <c r="AZ74" s="1310"/>
      <c r="BA74" s="1310"/>
      <c r="BB74" s="1310"/>
      <c r="BC74" s="1310"/>
      <c r="BD74" s="1310"/>
      <c r="BE74" s="1310"/>
      <c r="BF74" s="1310"/>
      <c r="BG74" s="1310"/>
      <c r="BH74" s="1310"/>
      <c r="BI74" s="1310"/>
      <c r="BJ74" s="1310"/>
      <c r="BK74" s="1310"/>
      <c r="BL74" s="1310"/>
      <c r="BM74" s="1310"/>
      <c r="BN74" s="1310"/>
      <c r="BO74" s="1310"/>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x14ac:dyDescent="0.15">
      <c r="B75" s="394"/>
      <c r="G75" s="1322"/>
      <c r="H75" s="1322"/>
      <c r="I75" s="1305"/>
      <c r="J75" s="1305"/>
      <c r="K75" s="1312"/>
      <c r="L75" s="1312"/>
      <c r="M75" s="1312"/>
      <c r="N75" s="1312"/>
      <c r="AM75" s="403"/>
      <c r="AN75" s="1310"/>
      <c r="AO75" s="1310"/>
      <c r="AP75" s="1310"/>
      <c r="AQ75" s="1310"/>
      <c r="AR75" s="1310"/>
      <c r="AS75" s="1310"/>
      <c r="AT75" s="1310"/>
      <c r="AU75" s="1310"/>
      <c r="AV75" s="1310"/>
      <c r="AW75" s="1310"/>
      <c r="AX75" s="1310"/>
      <c r="AY75" s="1310"/>
      <c r="AZ75" s="1310"/>
      <c r="BA75" s="1310"/>
      <c r="BB75" s="1310" t="s">
        <v>603</v>
      </c>
      <c r="BC75" s="1310"/>
      <c r="BD75" s="1310"/>
      <c r="BE75" s="1310"/>
      <c r="BF75" s="1310"/>
      <c r="BG75" s="1310"/>
      <c r="BH75" s="1310"/>
      <c r="BI75" s="1310"/>
      <c r="BJ75" s="1310"/>
      <c r="BK75" s="1310"/>
      <c r="BL75" s="1310"/>
      <c r="BM75" s="1310"/>
      <c r="BN75" s="1310"/>
      <c r="BO75" s="1310"/>
      <c r="BP75" s="1307">
        <v>1.8</v>
      </c>
      <c r="BQ75" s="1307"/>
      <c r="BR75" s="1307"/>
      <c r="BS75" s="1307"/>
      <c r="BT75" s="1307"/>
      <c r="BU75" s="1307"/>
      <c r="BV75" s="1307"/>
      <c r="BW75" s="1307"/>
      <c r="BX75" s="1307">
        <v>0.7</v>
      </c>
      <c r="BY75" s="1307"/>
      <c r="BZ75" s="1307"/>
      <c r="CA75" s="1307"/>
      <c r="CB75" s="1307"/>
      <c r="CC75" s="1307"/>
      <c r="CD75" s="1307"/>
      <c r="CE75" s="1307"/>
      <c r="CF75" s="1307">
        <v>-0.6</v>
      </c>
      <c r="CG75" s="1307"/>
      <c r="CH75" s="1307"/>
      <c r="CI75" s="1307"/>
      <c r="CJ75" s="1307"/>
      <c r="CK75" s="1307"/>
      <c r="CL75" s="1307"/>
      <c r="CM75" s="1307"/>
      <c r="CN75" s="1307">
        <v>-1</v>
      </c>
      <c r="CO75" s="1307"/>
      <c r="CP75" s="1307"/>
      <c r="CQ75" s="1307"/>
      <c r="CR75" s="1307"/>
      <c r="CS75" s="1307"/>
      <c r="CT75" s="1307"/>
      <c r="CU75" s="1307"/>
      <c r="CV75" s="1307">
        <v>-1</v>
      </c>
      <c r="CW75" s="1307"/>
      <c r="CX75" s="1307"/>
      <c r="CY75" s="1307"/>
      <c r="CZ75" s="1307"/>
      <c r="DA75" s="1307"/>
      <c r="DB75" s="1307"/>
      <c r="DC75" s="1307"/>
    </row>
    <row r="76" spans="2:107" x14ac:dyDescent="0.15">
      <c r="B76" s="394"/>
      <c r="G76" s="1322"/>
      <c r="H76" s="1322"/>
      <c r="I76" s="1305"/>
      <c r="J76" s="1305"/>
      <c r="K76" s="1312"/>
      <c r="L76" s="1312"/>
      <c r="M76" s="1312"/>
      <c r="N76" s="1312"/>
      <c r="AM76" s="403"/>
      <c r="AN76" s="1310"/>
      <c r="AO76" s="1310"/>
      <c r="AP76" s="1310"/>
      <c r="AQ76" s="1310"/>
      <c r="AR76" s="1310"/>
      <c r="AS76" s="1310"/>
      <c r="AT76" s="1310"/>
      <c r="AU76" s="1310"/>
      <c r="AV76" s="1310"/>
      <c r="AW76" s="1310"/>
      <c r="AX76" s="1310"/>
      <c r="AY76" s="1310"/>
      <c r="AZ76" s="1310"/>
      <c r="BA76" s="1310"/>
      <c r="BB76" s="1310"/>
      <c r="BC76" s="1310"/>
      <c r="BD76" s="1310"/>
      <c r="BE76" s="1310"/>
      <c r="BF76" s="1310"/>
      <c r="BG76" s="1310"/>
      <c r="BH76" s="1310"/>
      <c r="BI76" s="1310"/>
      <c r="BJ76" s="1310"/>
      <c r="BK76" s="1310"/>
      <c r="BL76" s="1310"/>
      <c r="BM76" s="1310"/>
      <c r="BN76" s="1310"/>
      <c r="BO76" s="1310"/>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x14ac:dyDescent="0.15">
      <c r="B77" s="394"/>
      <c r="G77" s="1305"/>
      <c r="H77" s="1305"/>
      <c r="I77" s="1305"/>
      <c r="J77" s="1305"/>
      <c r="K77" s="1306"/>
      <c r="L77" s="1306"/>
      <c r="M77" s="1306"/>
      <c r="N77" s="1306"/>
      <c r="AN77" s="1311" t="s">
        <v>601</v>
      </c>
      <c r="AO77" s="1311"/>
      <c r="AP77" s="1311"/>
      <c r="AQ77" s="1311"/>
      <c r="AR77" s="1311"/>
      <c r="AS77" s="1311"/>
      <c r="AT77" s="1311"/>
      <c r="AU77" s="1311"/>
      <c r="AV77" s="1311"/>
      <c r="AW77" s="1311"/>
      <c r="AX77" s="1311"/>
      <c r="AY77" s="1311"/>
      <c r="AZ77" s="1311"/>
      <c r="BA77" s="1311"/>
      <c r="BB77" s="1310" t="s">
        <v>599</v>
      </c>
      <c r="BC77" s="1310"/>
      <c r="BD77" s="1310"/>
      <c r="BE77" s="1310"/>
      <c r="BF77" s="1310"/>
      <c r="BG77" s="1310"/>
      <c r="BH77" s="1310"/>
      <c r="BI77" s="1310"/>
      <c r="BJ77" s="1310"/>
      <c r="BK77" s="1310"/>
      <c r="BL77" s="1310"/>
      <c r="BM77" s="1310"/>
      <c r="BN77" s="1310"/>
      <c r="BO77" s="1310"/>
      <c r="BP77" s="1307">
        <v>20.3</v>
      </c>
      <c r="BQ77" s="1307"/>
      <c r="BR77" s="1307"/>
      <c r="BS77" s="1307"/>
      <c r="BT77" s="1307"/>
      <c r="BU77" s="1307"/>
      <c r="BV77" s="1307"/>
      <c r="BW77" s="1307"/>
      <c r="BX77" s="1307">
        <v>13</v>
      </c>
      <c r="BY77" s="1307"/>
      <c r="BZ77" s="1307"/>
      <c r="CA77" s="1307"/>
      <c r="CB77" s="1307"/>
      <c r="CC77" s="1307"/>
      <c r="CD77" s="1307"/>
      <c r="CE77" s="1307"/>
      <c r="CF77" s="1307">
        <v>21</v>
      </c>
      <c r="CG77" s="1307"/>
      <c r="CH77" s="1307"/>
      <c r="CI77" s="1307"/>
      <c r="CJ77" s="1307"/>
      <c r="CK77" s="1307"/>
      <c r="CL77" s="1307"/>
      <c r="CM77" s="1307"/>
      <c r="CN77" s="1307">
        <v>20.2</v>
      </c>
      <c r="CO77" s="1307"/>
      <c r="CP77" s="1307"/>
      <c r="CQ77" s="1307"/>
      <c r="CR77" s="1307"/>
      <c r="CS77" s="1307"/>
      <c r="CT77" s="1307"/>
      <c r="CU77" s="1307"/>
      <c r="CV77" s="1307">
        <v>18.3</v>
      </c>
      <c r="CW77" s="1307"/>
      <c r="CX77" s="1307"/>
      <c r="CY77" s="1307"/>
      <c r="CZ77" s="1307"/>
      <c r="DA77" s="1307"/>
      <c r="DB77" s="1307"/>
      <c r="DC77" s="1307"/>
    </row>
    <row r="78" spans="2:107" x14ac:dyDescent="0.15">
      <c r="B78" s="394"/>
      <c r="G78" s="1305"/>
      <c r="H78" s="1305"/>
      <c r="I78" s="1305"/>
      <c r="J78" s="1305"/>
      <c r="K78" s="1306"/>
      <c r="L78" s="1306"/>
      <c r="M78" s="1306"/>
      <c r="N78" s="1306"/>
      <c r="AN78" s="1311"/>
      <c r="AO78" s="1311"/>
      <c r="AP78" s="1311"/>
      <c r="AQ78" s="1311"/>
      <c r="AR78" s="1311"/>
      <c r="AS78" s="1311"/>
      <c r="AT78" s="1311"/>
      <c r="AU78" s="1311"/>
      <c r="AV78" s="1311"/>
      <c r="AW78" s="1311"/>
      <c r="AX78" s="1311"/>
      <c r="AY78" s="1311"/>
      <c r="AZ78" s="1311"/>
      <c r="BA78" s="1311"/>
      <c r="BB78" s="1310"/>
      <c r="BC78" s="1310"/>
      <c r="BD78" s="1310"/>
      <c r="BE78" s="1310"/>
      <c r="BF78" s="1310"/>
      <c r="BG78" s="1310"/>
      <c r="BH78" s="1310"/>
      <c r="BI78" s="1310"/>
      <c r="BJ78" s="1310"/>
      <c r="BK78" s="1310"/>
      <c r="BL78" s="1310"/>
      <c r="BM78" s="1310"/>
      <c r="BN78" s="1310"/>
      <c r="BO78" s="1310"/>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x14ac:dyDescent="0.15">
      <c r="B79" s="394"/>
      <c r="G79" s="1305"/>
      <c r="H79" s="1305"/>
      <c r="I79" s="1308"/>
      <c r="J79" s="1308"/>
      <c r="K79" s="1309"/>
      <c r="L79" s="1309"/>
      <c r="M79" s="1309"/>
      <c r="N79" s="1309"/>
      <c r="AN79" s="1311"/>
      <c r="AO79" s="1311"/>
      <c r="AP79" s="1311"/>
      <c r="AQ79" s="1311"/>
      <c r="AR79" s="1311"/>
      <c r="AS79" s="1311"/>
      <c r="AT79" s="1311"/>
      <c r="AU79" s="1311"/>
      <c r="AV79" s="1311"/>
      <c r="AW79" s="1311"/>
      <c r="AX79" s="1311"/>
      <c r="AY79" s="1311"/>
      <c r="AZ79" s="1311"/>
      <c r="BA79" s="1311"/>
      <c r="BB79" s="1310" t="s">
        <v>603</v>
      </c>
      <c r="BC79" s="1310"/>
      <c r="BD79" s="1310"/>
      <c r="BE79" s="1310"/>
      <c r="BF79" s="1310"/>
      <c r="BG79" s="1310"/>
      <c r="BH79" s="1310"/>
      <c r="BI79" s="1310"/>
      <c r="BJ79" s="1310"/>
      <c r="BK79" s="1310"/>
      <c r="BL79" s="1310"/>
      <c r="BM79" s="1310"/>
      <c r="BN79" s="1310"/>
      <c r="BO79" s="1310"/>
      <c r="BP79" s="1307">
        <v>7.7</v>
      </c>
      <c r="BQ79" s="1307"/>
      <c r="BR79" s="1307"/>
      <c r="BS79" s="1307"/>
      <c r="BT79" s="1307"/>
      <c r="BU79" s="1307"/>
      <c r="BV79" s="1307"/>
      <c r="BW79" s="1307"/>
      <c r="BX79" s="1307">
        <v>6.8</v>
      </c>
      <c r="BY79" s="1307"/>
      <c r="BZ79" s="1307"/>
      <c r="CA79" s="1307"/>
      <c r="CB79" s="1307"/>
      <c r="CC79" s="1307"/>
      <c r="CD79" s="1307"/>
      <c r="CE79" s="1307"/>
      <c r="CF79" s="1307">
        <v>6.8</v>
      </c>
      <c r="CG79" s="1307"/>
      <c r="CH79" s="1307"/>
      <c r="CI79" s="1307"/>
      <c r="CJ79" s="1307"/>
      <c r="CK79" s="1307"/>
      <c r="CL79" s="1307"/>
      <c r="CM79" s="1307"/>
      <c r="CN79" s="1307">
        <v>6.8</v>
      </c>
      <c r="CO79" s="1307"/>
      <c r="CP79" s="1307"/>
      <c r="CQ79" s="1307"/>
      <c r="CR79" s="1307"/>
      <c r="CS79" s="1307"/>
      <c r="CT79" s="1307"/>
      <c r="CU79" s="1307"/>
      <c r="CV79" s="1307">
        <v>6.8</v>
      </c>
      <c r="CW79" s="1307"/>
      <c r="CX79" s="1307"/>
      <c r="CY79" s="1307"/>
      <c r="CZ79" s="1307"/>
      <c r="DA79" s="1307"/>
      <c r="DB79" s="1307"/>
      <c r="DC79" s="1307"/>
    </row>
    <row r="80" spans="2:107" x14ac:dyDescent="0.15">
      <c r="B80" s="394"/>
      <c r="G80" s="1305"/>
      <c r="H80" s="1305"/>
      <c r="I80" s="1308"/>
      <c r="J80" s="1308"/>
      <c r="K80" s="1309"/>
      <c r="L80" s="1309"/>
      <c r="M80" s="1309"/>
      <c r="N80" s="1309"/>
      <c r="AN80" s="1311"/>
      <c r="AO80" s="1311"/>
      <c r="AP80" s="1311"/>
      <c r="AQ80" s="1311"/>
      <c r="AR80" s="1311"/>
      <c r="AS80" s="1311"/>
      <c r="AT80" s="1311"/>
      <c r="AU80" s="1311"/>
      <c r="AV80" s="1311"/>
      <c r="AW80" s="1311"/>
      <c r="AX80" s="1311"/>
      <c r="AY80" s="1311"/>
      <c r="AZ80" s="1311"/>
      <c r="BA80" s="1311"/>
      <c r="BB80" s="1310"/>
      <c r="BC80" s="1310"/>
      <c r="BD80" s="1310"/>
      <c r="BE80" s="1310"/>
      <c r="BF80" s="1310"/>
      <c r="BG80" s="1310"/>
      <c r="BH80" s="1310"/>
      <c r="BI80" s="1310"/>
      <c r="BJ80" s="1310"/>
      <c r="BK80" s="1310"/>
      <c r="BL80" s="1310"/>
      <c r="BM80" s="1310"/>
      <c r="BN80" s="1310"/>
      <c r="BO80" s="1310"/>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U4HdgOsSdmGG8Mff7a6dD6aXNR4OhxzpjSQEUw07/gz1E0r0iy8WzLz5yNfQGniR4Hd6gh0pC7KCL4h8YKYWmQ==" saltValue="w8LOITbZuJyzrDsLdnWa4Q=="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60" zoomScaleNormal="60" zoomScaleSheetLayoutView="70"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498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0LP5RCJCxkwt4AZsotJzWzIIyHpoWDQmBgm76ZUlHhdRQCPtad9NNHtctxdrTx3J2CDMFtT2GFc6gI17okOI8g==" saltValue="5QW3CkaNz8s6QgqsHsb2K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60" zoomScaleNormal="60"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498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IRYG7pvxYbx1TfI4DQsHQ99RoJj93svmxYH0ebzxs4QcjXA0eWE11hnRUR9V3C0KprUEIqon2Am6e58JCDy3eA==" saltValue="HCOuUNv+KXvErryDL//ZG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549</v>
      </c>
      <c r="G2" s="156"/>
      <c r="H2" s="157"/>
    </row>
    <row r="3" spans="1:8" x14ac:dyDescent="0.15">
      <c r="A3" s="153" t="s">
        <v>542</v>
      </c>
      <c r="B3" s="158"/>
      <c r="C3" s="159"/>
      <c r="D3" s="160">
        <v>38849</v>
      </c>
      <c r="E3" s="161"/>
      <c r="F3" s="162">
        <v>53292</v>
      </c>
      <c r="G3" s="163"/>
      <c r="H3" s="164"/>
    </row>
    <row r="4" spans="1:8" x14ac:dyDescent="0.15">
      <c r="A4" s="165"/>
      <c r="B4" s="166"/>
      <c r="C4" s="167"/>
      <c r="D4" s="168">
        <v>30309</v>
      </c>
      <c r="E4" s="169"/>
      <c r="F4" s="170">
        <v>28900</v>
      </c>
      <c r="G4" s="171"/>
      <c r="H4" s="172"/>
    </row>
    <row r="5" spans="1:8" x14ac:dyDescent="0.15">
      <c r="A5" s="153" t="s">
        <v>544</v>
      </c>
      <c r="B5" s="158"/>
      <c r="C5" s="159"/>
      <c r="D5" s="160">
        <v>52740</v>
      </c>
      <c r="E5" s="161"/>
      <c r="F5" s="162">
        <v>49919</v>
      </c>
      <c r="G5" s="163"/>
      <c r="H5" s="164"/>
    </row>
    <row r="6" spans="1:8" x14ac:dyDescent="0.15">
      <c r="A6" s="165"/>
      <c r="B6" s="166"/>
      <c r="C6" s="167"/>
      <c r="D6" s="168">
        <v>48294</v>
      </c>
      <c r="E6" s="169"/>
      <c r="F6" s="170">
        <v>26398</v>
      </c>
      <c r="G6" s="171"/>
      <c r="H6" s="172"/>
    </row>
    <row r="7" spans="1:8" x14ac:dyDescent="0.15">
      <c r="A7" s="153" t="s">
        <v>545</v>
      </c>
      <c r="B7" s="158"/>
      <c r="C7" s="159"/>
      <c r="D7" s="160">
        <v>16506</v>
      </c>
      <c r="E7" s="161"/>
      <c r="F7" s="162">
        <v>47738</v>
      </c>
      <c r="G7" s="163"/>
      <c r="H7" s="164"/>
    </row>
    <row r="8" spans="1:8" x14ac:dyDescent="0.15">
      <c r="A8" s="165"/>
      <c r="B8" s="166"/>
      <c r="C8" s="167"/>
      <c r="D8" s="168">
        <v>13032</v>
      </c>
      <c r="E8" s="169"/>
      <c r="F8" s="170">
        <v>24937</v>
      </c>
      <c r="G8" s="171"/>
      <c r="H8" s="172"/>
    </row>
    <row r="9" spans="1:8" x14ac:dyDescent="0.15">
      <c r="A9" s="153" t="s">
        <v>546</v>
      </c>
      <c r="B9" s="158"/>
      <c r="C9" s="159"/>
      <c r="D9" s="160">
        <v>36260</v>
      </c>
      <c r="E9" s="161"/>
      <c r="F9" s="162">
        <v>52191</v>
      </c>
      <c r="G9" s="163"/>
      <c r="H9" s="164"/>
    </row>
    <row r="10" spans="1:8" x14ac:dyDescent="0.15">
      <c r="A10" s="165"/>
      <c r="B10" s="166"/>
      <c r="C10" s="167"/>
      <c r="D10" s="168">
        <v>24071</v>
      </c>
      <c r="E10" s="169"/>
      <c r="F10" s="170">
        <v>24843</v>
      </c>
      <c r="G10" s="171"/>
      <c r="H10" s="172"/>
    </row>
    <row r="11" spans="1:8" x14ac:dyDescent="0.15">
      <c r="A11" s="153" t="s">
        <v>547</v>
      </c>
      <c r="B11" s="158"/>
      <c r="C11" s="159"/>
      <c r="D11" s="160">
        <v>59435</v>
      </c>
      <c r="E11" s="161"/>
      <c r="F11" s="162">
        <v>47387</v>
      </c>
      <c r="G11" s="163"/>
      <c r="H11" s="164"/>
    </row>
    <row r="12" spans="1:8" x14ac:dyDescent="0.15">
      <c r="A12" s="165"/>
      <c r="B12" s="166"/>
      <c r="C12" s="173"/>
      <c r="D12" s="168">
        <v>37048</v>
      </c>
      <c r="E12" s="169"/>
      <c r="F12" s="170">
        <v>24928</v>
      </c>
      <c r="G12" s="171"/>
      <c r="H12" s="172"/>
    </row>
    <row r="13" spans="1:8" x14ac:dyDescent="0.15">
      <c r="A13" s="153"/>
      <c r="B13" s="158"/>
      <c r="C13" s="174"/>
      <c r="D13" s="175">
        <v>40758</v>
      </c>
      <c r="E13" s="176"/>
      <c r="F13" s="177">
        <v>50105</v>
      </c>
      <c r="G13" s="178"/>
      <c r="H13" s="164"/>
    </row>
    <row r="14" spans="1:8" x14ac:dyDescent="0.15">
      <c r="A14" s="165"/>
      <c r="B14" s="166"/>
      <c r="C14" s="167"/>
      <c r="D14" s="168">
        <v>30551</v>
      </c>
      <c r="E14" s="169"/>
      <c r="F14" s="170">
        <v>26001</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4.87</v>
      </c>
      <c r="C19" s="179">
        <f>ROUND(VALUE(SUBSTITUTE(実質収支比率等に係る経年分析!G$48,"▲","-")),2)</f>
        <v>8.36</v>
      </c>
      <c r="D19" s="179">
        <f>ROUND(VALUE(SUBSTITUTE(実質収支比率等に係る経年分析!H$48,"▲","-")),2)</f>
        <v>6.23</v>
      </c>
      <c r="E19" s="179">
        <f>ROUND(VALUE(SUBSTITUTE(実質収支比率等に係る経年分析!I$48,"▲","-")),2)</f>
        <v>8.44</v>
      </c>
      <c r="F19" s="179">
        <f>ROUND(VALUE(SUBSTITUTE(実質収支比率等に係る経年分析!J$48,"▲","-")),2)</f>
        <v>6.3</v>
      </c>
    </row>
    <row r="20" spans="1:11" x14ac:dyDescent="0.15">
      <c r="A20" s="179" t="s">
        <v>55</v>
      </c>
      <c r="B20" s="179">
        <f>ROUND(VALUE(SUBSTITUTE(実質収支比率等に係る経年分析!F$47,"▲","-")),2)</f>
        <v>40.36</v>
      </c>
      <c r="C20" s="179">
        <f>ROUND(VALUE(SUBSTITUTE(実質収支比率等に係る経年分析!G$47,"▲","-")),2)</f>
        <v>40.659999999999997</v>
      </c>
      <c r="D20" s="179">
        <f>ROUND(VALUE(SUBSTITUTE(実質収支比率等に係る経年分析!H$47,"▲","-")),2)</f>
        <v>44.12</v>
      </c>
      <c r="E20" s="179">
        <f>ROUND(VALUE(SUBSTITUTE(実質収支比率等に係る経年分析!I$47,"▲","-")),2)</f>
        <v>38.35</v>
      </c>
      <c r="F20" s="179">
        <f>ROUND(VALUE(SUBSTITUTE(実質収支比率等に係る経年分析!J$47,"▲","-")),2)</f>
        <v>39.04</v>
      </c>
    </row>
    <row r="21" spans="1:11" x14ac:dyDescent="0.15">
      <c r="A21" s="179" t="s">
        <v>56</v>
      </c>
      <c r="B21" s="179">
        <f>IF(ISNUMBER(VALUE(SUBSTITUTE(実質収支比率等に係る経年分析!F$49,"▲","-"))),ROUND(VALUE(SUBSTITUTE(実質収支比率等に係る経年分析!F$49,"▲","-")),2),NA())</f>
        <v>-1.54</v>
      </c>
      <c r="C21" s="179">
        <f>IF(ISNUMBER(VALUE(SUBSTITUTE(実質収支比率等に係る経年分析!G$49,"▲","-"))),ROUND(VALUE(SUBSTITUTE(実質収支比率等に係る経年分析!G$49,"▲","-")),2),NA())</f>
        <v>5.01</v>
      </c>
      <c r="D21" s="179">
        <f>IF(ISNUMBER(VALUE(SUBSTITUTE(実質収支比率等に係る経年分析!H$49,"▲","-"))),ROUND(VALUE(SUBSTITUTE(実質収支比率等に係る経年分析!H$49,"▲","-")),2),NA())</f>
        <v>-2.98</v>
      </c>
      <c r="E21" s="179">
        <f>IF(ISNUMBER(VALUE(SUBSTITUTE(実質収支比率等に係る経年分析!I$49,"▲","-"))),ROUND(VALUE(SUBSTITUTE(実質収支比率等に係る経年分析!I$49,"▲","-")),2),NA())</f>
        <v>-6.3</v>
      </c>
      <c r="F21" s="179">
        <f>IF(ISNUMBER(VALUE(SUBSTITUTE(実質収支比率等に係る経年分析!J$49,"▲","-"))),ROUND(VALUE(SUBSTITUTE(実質収支比率等に係る経年分析!J$49,"▲","-")),2),NA())</f>
        <v>-7.12</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1.59</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1.95</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地方卸売市場事業特別会計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0.02</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0.02</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0.02</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0.02</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0.01</v>
      </c>
    </row>
    <row r="30" spans="1:11" x14ac:dyDescent="0.15">
      <c r="A30" s="180" t="str">
        <f>IF(連結実質赤字比率に係る赤字・黒字の構成分析!C$40="",NA(),連結実質赤字比率に係る赤字・黒字の構成分析!C$40)</f>
        <v>仙南夜間初期急患センター事業特別会計</v>
      </c>
      <c r="B30" s="180" t="e">
        <f>IF(ROUND(VALUE(SUBSTITUTE(連結実質赤字比率に係る赤字・黒字の構成分析!F$40,"▲", "-")), 2) &lt; 0, ABS(ROUND(VALUE(SUBSTITUTE(連結実質赤字比率に係る赤字・黒字の構成分析!F$40,"▲", "-")), 2)), NA())</f>
        <v>#VALUE!</v>
      </c>
      <c r="C30" s="180" t="e">
        <f>IF(ROUND(VALUE(SUBSTITUTE(連結実質赤字比率に係る赤字・黒字の構成分析!F$40,"▲", "-")), 2) &gt;= 0, ABS(ROUND(VALUE(SUBSTITUTE(連結実質赤字比率に係る赤字・黒字の構成分析!F$40,"▲", "-")), 2)), NA())</f>
        <v>#VALUE!</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0.12</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0.05</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0.06</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0.05</v>
      </c>
    </row>
    <row r="31" spans="1:11" x14ac:dyDescent="0.15">
      <c r="A31" s="180" t="str">
        <f>IF(連結実質赤字比率に係る赤字・黒字の構成分析!C$39="",NA(),連結実質赤字比率に係る赤字・黒字の構成分析!C$39)</f>
        <v>後期高齢者医療特別会計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7.0000000000000007E-2</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0.05</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0.06</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0.09</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0.08</v>
      </c>
    </row>
    <row r="32" spans="1:11" x14ac:dyDescent="0.15">
      <c r="A32" s="180" t="str">
        <f>IF(連結実質赤字比率に係る赤字・黒字の構成分析!C$38="",NA(),連結実質赤字比率に係る赤字・黒字の構成分析!C$38)</f>
        <v>公共下水道事業特別会計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1.32</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0.28999999999999998</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0.38</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0.28000000000000003</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0.57999999999999996</v>
      </c>
    </row>
    <row r="33" spans="1:16" x14ac:dyDescent="0.15">
      <c r="A33" s="180" t="str">
        <f>IF(連結実質赤字比率に係る赤字・黒字の構成分析!C$37="",NA(),連結実質赤字比率に係る赤字・黒字の構成分析!C$37)</f>
        <v>国民健康保険特別会計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2.79</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3.12</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3.73</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4.37</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1.03</v>
      </c>
    </row>
    <row r="34" spans="1:16" x14ac:dyDescent="0.15">
      <c r="A34" s="180" t="str">
        <f>IF(連結実質赤字比率に係る赤字・黒字の構成分析!C$36="",NA(),連結実質赤字比率に係る赤字・黒字の構成分析!C$36)</f>
        <v>介護保険特別会計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0.94</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1.45</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2.14</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1.52</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1.73</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4.87</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8.23</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6.17</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8.3699999999999992</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6.24</v>
      </c>
    </row>
    <row r="36" spans="1:16" x14ac:dyDescent="0.15">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18.64</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17.95</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17.489999999999998</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18.739999999999998</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20.34</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920</v>
      </c>
      <c r="E42" s="181"/>
      <c r="F42" s="181"/>
      <c r="G42" s="181">
        <f>'実質公債費比率（分子）の構造'!L$52</f>
        <v>867</v>
      </c>
      <c r="H42" s="181"/>
      <c r="I42" s="181"/>
      <c r="J42" s="181">
        <f>'実質公債費比率（分子）の構造'!M$52</f>
        <v>884</v>
      </c>
      <c r="K42" s="181"/>
      <c r="L42" s="181"/>
      <c r="M42" s="181">
        <f>'実質公債費比率（分子）の構造'!N$52</f>
        <v>917</v>
      </c>
      <c r="N42" s="181"/>
      <c r="O42" s="181"/>
      <c r="P42" s="181">
        <f>'実質公債費比率（分子）の構造'!O$52</f>
        <v>927</v>
      </c>
    </row>
    <row r="43" spans="1:16" x14ac:dyDescent="0.15">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65</v>
      </c>
      <c r="B44" s="181" t="str">
        <f>'実質公債費比率（分子）の構造'!K$50</f>
        <v>-</v>
      </c>
      <c r="C44" s="181"/>
      <c r="D44" s="181"/>
      <c r="E44" s="181" t="str">
        <f>'実質公債費比率（分子）の構造'!L$50</f>
        <v>-</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x14ac:dyDescent="0.15">
      <c r="A45" s="181" t="s">
        <v>66</v>
      </c>
      <c r="B45" s="181">
        <f>'実質公債費比率（分子）の構造'!K$49</f>
        <v>282</v>
      </c>
      <c r="C45" s="181"/>
      <c r="D45" s="181"/>
      <c r="E45" s="181">
        <f>'実質公債費比率（分子）の構造'!L$49</f>
        <v>290</v>
      </c>
      <c r="F45" s="181"/>
      <c r="G45" s="181"/>
      <c r="H45" s="181">
        <f>'実質公債費比率（分子）の構造'!M$49</f>
        <v>273</v>
      </c>
      <c r="I45" s="181"/>
      <c r="J45" s="181"/>
      <c r="K45" s="181">
        <f>'実質公債費比率（分子）の構造'!N$49</f>
        <v>260</v>
      </c>
      <c r="L45" s="181"/>
      <c r="M45" s="181"/>
      <c r="N45" s="181">
        <f>'実質公債費比率（分子）の構造'!O$49</f>
        <v>258</v>
      </c>
      <c r="O45" s="181"/>
      <c r="P45" s="181"/>
    </row>
    <row r="46" spans="1:16" x14ac:dyDescent="0.15">
      <c r="A46" s="181" t="s">
        <v>67</v>
      </c>
      <c r="B46" s="181">
        <f>'実質公債費比率（分子）の構造'!K$48</f>
        <v>123</v>
      </c>
      <c r="C46" s="181"/>
      <c r="D46" s="181"/>
      <c r="E46" s="181">
        <f>'実質公債費比率（分子）の構造'!L$48</f>
        <v>94</v>
      </c>
      <c r="F46" s="181"/>
      <c r="G46" s="181"/>
      <c r="H46" s="181">
        <f>'実質公債費比率（分子）の構造'!M$48</f>
        <v>150</v>
      </c>
      <c r="I46" s="181"/>
      <c r="J46" s="181"/>
      <c r="K46" s="181">
        <f>'実質公債費比率（分子）の構造'!N$48</f>
        <v>142</v>
      </c>
      <c r="L46" s="181"/>
      <c r="M46" s="181"/>
      <c r="N46" s="181">
        <f>'実質公債費比率（分子）の構造'!O$48</f>
        <v>187</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488</v>
      </c>
      <c r="C49" s="181"/>
      <c r="D49" s="181"/>
      <c r="E49" s="181">
        <f>'実質公債費比率（分子）の構造'!L$45</f>
        <v>441</v>
      </c>
      <c r="F49" s="181"/>
      <c r="G49" s="181"/>
      <c r="H49" s="181">
        <f>'実質公債費比率（分子）の構造'!M$45</f>
        <v>442</v>
      </c>
      <c r="I49" s="181"/>
      <c r="J49" s="181"/>
      <c r="K49" s="181">
        <f>'実質公債費比率（分子）の構造'!N$45</f>
        <v>441</v>
      </c>
      <c r="L49" s="181"/>
      <c r="M49" s="181"/>
      <c r="N49" s="181">
        <f>'実質公債費比率（分子）の構造'!O$45</f>
        <v>439</v>
      </c>
      <c r="O49" s="181"/>
      <c r="P49" s="181"/>
    </row>
    <row r="50" spans="1:16" x14ac:dyDescent="0.15">
      <c r="A50" s="181" t="s">
        <v>71</v>
      </c>
      <c r="B50" s="181" t="e">
        <f>NA()</f>
        <v>#N/A</v>
      </c>
      <c r="C50" s="181">
        <f>IF(ISNUMBER('実質公債費比率（分子）の構造'!K$53),'実質公債費比率（分子）の構造'!K$53,NA())</f>
        <v>-27</v>
      </c>
      <c r="D50" s="181" t="e">
        <f>NA()</f>
        <v>#N/A</v>
      </c>
      <c r="E50" s="181" t="e">
        <f>NA()</f>
        <v>#N/A</v>
      </c>
      <c r="F50" s="181">
        <f>IF(ISNUMBER('実質公債費比率（分子）の構造'!L$53),'実質公債費比率（分子）の構造'!L$53,NA())</f>
        <v>-42</v>
      </c>
      <c r="G50" s="181" t="e">
        <f>NA()</f>
        <v>#N/A</v>
      </c>
      <c r="H50" s="181" t="e">
        <f>NA()</f>
        <v>#N/A</v>
      </c>
      <c r="I50" s="181">
        <f>IF(ISNUMBER('実質公債費比率（分子）の構造'!M$53),'実質公債費比率（分子）の構造'!M$53,NA())</f>
        <v>-19</v>
      </c>
      <c r="J50" s="181" t="e">
        <f>NA()</f>
        <v>#N/A</v>
      </c>
      <c r="K50" s="181" t="e">
        <f>NA()</f>
        <v>#N/A</v>
      </c>
      <c r="L50" s="181">
        <f>IF(ISNUMBER('実質公債費比率（分子）の構造'!N$53),'実質公債費比率（分子）の構造'!N$53,NA())</f>
        <v>-74</v>
      </c>
      <c r="M50" s="181" t="e">
        <f>NA()</f>
        <v>#N/A</v>
      </c>
      <c r="N50" s="181" t="e">
        <f>NA()</f>
        <v>#N/A</v>
      </c>
      <c r="O50" s="181">
        <f>IF(ISNUMBER('実質公債費比率（分子）の構造'!O$53),'実質公債費比率（分子）の構造'!O$53,NA())</f>
        <v>-43</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8466</v>
      </c>
      <c r="E56" s="180"/>
      <c r="F56" s="180"/>
      <c r="G56" s="180">
        <f>'将来負担比率（分子）の構造'!J$52</f>
        <v>8372</v>
      </c>
      <c r="H56" s="180"/>
      <c r="I56" s="180"/>
      <c r="J56" s="180">
        <f>'将来負担比率（分子）の構造'!K$52</f>
        <v>8337</v>
      </c>
      <c r="K56" s="180"/>
      <c r="L56" s="180"/>
      <c r="M56" s="180">
        <f>'将来負担比率（分子）の構造'!L$52</f>
        <v>8373</v>
      </c>
      <c r="N56" s="180"/>
      <c r="O56" s="180"/>
      <c r="P56" s="180">
        <f>'将来負担比率（分子）の構造'!M$52</f>
        <v>8356</v>
      </c>
    </row>
    <row r="57" spans="1:16" x14ac:dyDescent="0.15">
      <c r="A57" s="180" t="s">
        <v>42</v>
      </c>
      <c r="B57" s="180"/>
      <c r="C57" s="180"/>
      <c r="D57" s="180">
        <f>'将来負担比率（分子）の構造'!I$51</f>
        <v>1568</v>
      </c>
      <c r="E57" s="180"/>
      <c r="F57" s="180"/>
      <c r="G57" s="180">
        <f>'将来負担比率（分子）の構造'!J$51</f>
        <v>1344</v>
      </c>
      <c r="H57" s="180"/>
      <c r="I57" s="180"/>
      <c r="J57" s="180">
        <f>'将来負担比率（分子）の構造'!K$51</f>
        <v>1274</v>
      </c>
      <c r="K57" s="180"/>
      <c r="L57" s="180"/>
      <c r="M57" s="180">
        <f>'将来負担比率（分子）の構造'!L$51</f>
        <v>1027</v>
      </c>
      <c r="N57" s="180"/>
      <c r="O57" s="180"/>
      <c r="P57" s="180">
        <f>'将来負担比率（分子）の構造'!M$51</f>
        <v>789</v>
      </c>
    </row>
    <row r="58" spans="1:16" x14ac:dyDescent="0.15">
      <c r="A58" s="180" t="s">
        <v>41</v>
      </c>
      <c r="B58" s="180"/>
      <c r="C58" s="180"/>
      <c r="D58" s="180">
        <f>'将来負担比率（分子）の構造'!I$50</f>
        <v>2739</v>
      </c>
      <c r="E58" s="180"/>
      <c r="F58" s="180"/>
      <c r="G58" s="180">
        <f>'将来負担比率（分子）の構造'!J$50</f>
        <v>3031</v>
      </c>
      <c r="H58" s="180"/>
      <c r="I58" s="180"/>
      <c r="J58" s="180">
        <f>'将来負担比率（分子）の構造'!K$50</f>
        <v>3329</v>
      </c>
      <c r="K58" s="180"/>
      <c r="L58" s="180"/>
      <c r="M58" s="180">
        <f>'将来負担比率（分子）の構造'!L$50</f>
        <v>3464</v>
      </c>
      <c r="N58" s="180"/>
      <c r="O58" s="180"/>
      <c r="P58" s="180">
        <f>'将来負担比率（分子）の構造'!M$50</f>
        <v>3524</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f>'将来負担比率（分子）の構造'!L$49</f>
        <v>237</v>
      </c>
      <c r="L59" s="180"/>
      <c r="M59" s="180"/>
      <c r="N59" s="180">
        <f>'将来負担比率（分子）の構造'!M$49</f>
        <v>285</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1062</v>
      </c>
      <c r="C62" s="180"/>
      <c r="D62" s="180"/>
      <c r="E62" s="180">
        <f>'将来負担比率（分子）の構造'!J$45</f>
        <v>937</v>
      </c>
      <c r="F62" s="180"/>
      <c r="G62" s="180"/>
      <c r="H62" s="180">
        <f>'将来負担比率（分子）の構造'!K$45</f>
        <v>974</v>
      </c>
      <c r="I62" s="180"/>
      <c r="J62" s="180"/>
      <c r="K62" s="180">
        <f>'将来負担比率（分子）の構造'!L$45</f>
        <v>987</v>
      </c>
      <c r="L62" s="180"/>
      <c r="M62" s="180"/>
      <c r="N62" s="180">
        <f>'将来負担比率（分子）の構造'!M$45</f>
        <v>883</v>
      </c>
      <c r="O62" s="180"/>
      <c r="P62" s="180"/>
    </row>
    <row r="63" spans="1:16" x14ac:dyDescent="0.15">
      <c r="A63" s="180" t="s">
        <v>34</v>
      </c>
      <c r="B63" s="180">
        <f>'将来負担比率（分子）の構造'!I$44</f>
        <v>5409</v>
      </c>
      <c r="C63" s="180"/>
      <c r="D63" s="180"/>
      <c r="E63" s="180">
        <f>'将来負担比率（分子）の構造'!J$44</f>
        <v>5212</v>
      </c>
      <c r="F63" s="180"/>
      <c r="G63" s="180"/>
      <c r="H63" s="180">
        <f>'将来負担比率（分子）の構造'!K$44</f>
        <v>5052</v>
      </c>
      <c r="I63" s="180"/>
      <c r="J63" s="180"/>
      <c r="K63" s="180">
        <f>'将来負担比率（分子）の構造'!L$44</f>
        <v>4781</v>
      </c>
      <c r="L63" s="180"/>
      <c r="M63" s="180"/>
      <c r="N63" s="180">
        <f>'将来負担比率（分子）の構造'!M$44</f>
        <v>4743</v>
      </c>
      <c r="O63" s="180"/>
      <c r="P63" s="180"/>
    </row>
    <row r="64" spans="1:16" x14ac:dyDescent="0.15">
      <c r="A64" s="180" t="s">
        <v>33</v>
      </c>
      <c r="B64" s="180">
        <f>'将来負担比率（分子）の構造'!I$43</f>
        <v>1525</v>
      </c>
      <c r="C64" s="180"/>
      <c r="D64" s="180"/>
      <c r="E64" s="180">
        <f>'将来負担比率（分子）の構造'!J$43</f>
        <v>1356</v>
      </c>
      <c r="F64" s="180"/>
      <c r="G64" s="180"/>
      <c r="H64" s="180">
        <f>'将来負担比率（分子）の構造'!K$43</f>
        <v>1078</v>
      </c>
      <c r="I64" s="180"/>
      <c r="J64" s="180"/>
      <c r="K64" s="180">
        <f>'将来負担比率（分子）の構造'!L$43</f>
        <v>963</v>
      </c>
      <c r="L64" s="180"/>
      <c r="M64" s="180"/>
      <c r="N64" s="180">
        <f>'将来負担比率（分子）の構造'!M$43</f>
        <v>1628</v>
      </c>
      <c r="O64" s="180"/>
      <c r="P64" s="180"/>
    </row>
    <row r="65" spans="1:16" x14ac:dyDescent="0.15">
      <c r="A65" s="180" t="s">
        <v>32</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15">
      <c r="A66" s="180" t="s">
        <v>31</v>
      </c>
      <c r="B66" s="180">
        <f>'将来負担比率（分子）の構造'!I$41</f>
        <v>5596</v>
      </c>
      <c r="C66" s="180"/>
      <c r="D66" s="180"/>
      <c r="E66" s="180">
        <f>'将来負担比率（分子）の構造'!J$41</f>
        <v>5865</v>
      </c>
      <c r="F66" s="180"/>
      <c r="G66" s="180"/>
      <c r="H66" s="180">
        <f>'将来負担比率（分子）の構造'!K$41</f>
        <v>5746</v>
      </c>
      <c r="I66" s="180"/>
      <c r="J66" s="180"/>
      <c r="K66" s="180">
        <f>'将来負担比率（分子）の構造'!L$41</f>
        <v>5918</v>
      </c>
      <c r="L66" s="180"/>
      <c r="M66" s="180"/>
      <c r="N66" s="180">
        <f>'将来負担比率（分子）の構造'!M$41</f>
        <v>6532</v>
      </c>
      <c r="O66" s="180"/>
      <c r="P66" s="180"/>
    </row>
    <row r="67" spans="1:16" x14ac:dyDescent="0.15">
      <c r="A67" s="180" t="s">
        <v>75</v>
      </c>
      <c r="B67" s="180" t="e">
        <f>NA()</f>
        <v>#N/A</v>
      </c>
      <c r="C67" s="180">
        <f>IF(ISNUMBER('将来負担比率（分子）の構造'!I$53), IF('将来負担比率（分子）の構造'!I$53 &lt; 0, 0, '将来負担比率（分子）の構造'!I$53), NA())</f>
        <v>821</v>
      </c>
      <c r="D67" s="180" t="e">
        <f>NA()</f>
        <v>#N/A</v>
      </c>
      <c r="E67" s="180" t="e">
        <f>NA()</f>
        <v>#N/A</v>
      </c>
      <c r="F67" s="180">
        <f>IF(ISNUMBER('将来負担比率（分子）の構造'!J$53), IF('将来負担比率（分子）の構造'!J$53 &lt; 0, 0, '将来負担比率（分子）の構造'!J$53), NA())</f>
        <v>624</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23</v>
      </c>
      <c r="M67" s="180" t="e">
        <f>NA()</f>
        <v>#N/A</v>
      </c>
      <c r="N67" s="180" t="e">
        <f>NA()</f>
        <v>#N/A</v>
      </c>
      <c r="O67" s="180">
        <f>IF(ISNUMBER('将来負担比率（分子）の構造'!M$53), IF('将来負担比率（分子）の構造'!M$53 &lt; 0, 0, '将来負担比率（分子）の構造'!M$53), NA())</f>
        <v>1402</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2196</v>
      </c>
      <c r="C72" s="184">
        <f>基金残高に係る経年分析!G55</f>
        <v>1921</v>
      </c>
      <c r="D72" s="184">
        <f>基金残高に係る経年分析!H55</f>
        <v>1968</v>
      </c>
    </row>
    <row r="73" spans="1:16" x14ac:dyDescent="0.15">
      <c r="A73" s="183" t="s">
        <v>78</v>
      </c>
      <c r="B73" s="184">
        <f>基金残高に係る経年分析!F56</f>
        <v>27</v>
      </c>
      <c r="C73" s="184">
        <f>基金残高に係る経年分析!G56</f>
        <v>27</v>
      </c>
      <c r="D73" s="184">
        <f>基金残高に係る経年分析!H56</f>
        <v>27</v>
      </c>
    </row>
    <row r="74" spans="1:16" x14ac:dyDescent="0.15">
      <c r="A74" s="183" t="s">
        <v>79</v>
      </c>
      <c r="B74" s="184">
        <f>基金残高に係る経年分析!F57</f>
        <v>190</v>
      </c>
      <c r="C74" s="184">
        <f>基金残高に係る経年分析!G57</f>
        <v>455</v>
      </c>
      <c r="D74" s="184">
        <f>基金残高に係る経年分析!H57</f>
        <v>436</v>
      </c>
    </row>
  </sheetData>
  <sheetProtection algorithmName="SHA-512" hashValue="leVER+4QTikYzjj6bQ/2fV7GDXqGRDXBbckyeAd3KYNiQoNfj6tUqjfK7QTXGlAzxWms2f4xEvVtv2jk8VY9tw==" saltValue="gn/3zgjX7wCDiLUf1vhhd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212</v>
      </c>
      <c r="DI1" s="656"/>
      <c r="DJ1" s="656"/>
      <c r="DK1" s="656"/>
      <c r="DL1" s="656"/>
      <c r="DM1" s="656"/>
      <c r="DN1" s="657"/>
      <c r="DO1" s="225"/>
      <c r="DP1" s="655" t="s">
        <v>213</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15">
      <c r="B2" s="226" t="s">
        <v>214</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58" t="s">
        <v>215</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216</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217</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15">
      <c r="B4" s="658" t="s">
        <v>1</v>
      </c>
      <c r="C4" s="659"/>
      <c r="D4" s="659"/>
      <c r="E4" s="659"/>
      <c r="F4" s="659"/>
      <c r="G4" s="659"/>
      <c r="H4" s="659"/>
      <c r="I4" s="659"/>
      <c r="J4" s="659"/>
      <c r="K4" s="659"/>
      <c r="L4" s="659"/>
      <c r="M4" s="659"/>
      <c r="N4" s="659"/>
      <c r="O4" s="659"/>
      <c r="P4" s="659"/>
      <c r="Q4" s="660"/>
      <c r="R4" s="658" t="s">
        <v>218</v>
      </c>
      <c r="S4" s="659"/>
      <c r="T4" s="659"/>
      <c r="U4" s="659"/>
      <c r="V4" s="659"/>
      <c r="W4" s="659"/>
      <c r="X4" s="659"/>
      <c r="Y4" s="660"/>
      <c r="Z4" s="658" t="s">
        <v>219</v>
      </c>
      <c r="AA4" s="659"/>
      <c r="AB4" s="659"/>
      <c r="AC4" s="660"/>
      <c r="AD4" s="658" t="s">
        <v>220</v>
      </c>
      <c r="AE4" s="659"/>
      <c r="AF4" s="659"/>
      <c r="AG4" s="659"/>
      <c r="AH4" s="659"/>
      <c r="AI4" s="659"/>
      <c r="AJ4" s="659"/>
      <c r="AK4" s="660"/>
      <c r="AL4" s="658" t="s">
        <v>219</v>
      </c>
      <c r="AM4" s="659"/>
      <c r="AN4" s="659"/>
      <c r="AO4" s="660"/>
      <c r="AP4" s="664" t="s">
        <v>221</v>
      </c>
      <c r="AQ4" s="664"/>
      <c r="AR4" s="664"/>
      <c r="AS4" s="664"/>
      <c r="AT4" s="664"/>
      <c r="AU4" s="664"/>
      <c r="AV4" s="664"/>
      <c r="AW4" s="664"/>
      <c r="AX4" s="664"/>
      <c r="AY4" s="664"/>
      <c r="AZ4" s="664"/>
      <c r="BA4" s="664"/>
      <c r="BB4" s="664"/>
      <c r="BC4" s="664"/>
      <c r="BD4" s="664"/>
      <c r="BE4" s="664"/>
      <c r="BF4" s="664"/>
      <c r="BG4" s="664" t="s">
        <v>222</v>
      </c>
      <c r="BH4" s="664"/>
      <c r="BI4" s="664"/>
      <c r="BJ4" s="664"/>
      <c r="BK4" s="664"/>
      <c r="BL4" s="664"/>
      <c r="BM4" s="664"/>
      <c r="BN4" s="664"/>
      <c r="BO4" s="664" t="s">
        <v>219</v>
      </c>
      <c r="BP4" s="664"/>
      <c r="BQ4" s="664"/>
      <c r="BR4" s="664"/>
      <c r="BS4" s="664" t="s">
        <v>223</v>
      </c>
      <c r="BT4" s="664"/>
      <c r="BU4" s="664"/>
      <c r="BV4" s="664"/>
      <c r="BW4" s="664"/>
      <c r="BX4" s="664"/>
      <c r="BY4" s="664"/>
      <c r="BZ4" s="664"/>
      <c r="CA4" s="664"/>
      <c r="CB4" s="664"/>
      <c r="CD4" s="661" t="s">
        <v>224</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15">
      <c r="B5" s="665" t="s">
        <v>225</v>
      </c>
      <c r="C5" s="666"/>
      <c r="D5" s="666"/>
      <c r="E5" s="666"/>
      <c r="F5" s="666"/>
      <c r="G5" s="666"/>
      <c r="H5" s="666"/>
      <c r="I5" s="666"/>
      <c r="J5" s="666"/>
      <c r="K5" s="666"/>
      <c r="L5" s="666"/>
      <c r="M5" s="666"/>
      <c r="N5" s="666"/>
      <c r="O5" s="666"/>
      <c r="P5" s="666"/>
      <c r="Q5" s="667"/>
      <c r="R5" s="668">
        <v>2894400</v>
      </c>
      <c r="S5" s="669"/>
      <c r="T5" s="669"/>
      <c r="U5" s="669"/>
      <c r="V5" s="669"/>
      <c r="W5" s="669"/>
      <c r="X5" s="669"/>
      <c r="Y5" s="670"/>
      <c r="Z5" s="671">
        <v>33.299999999999997</v>
      </c>
      <c r="AA5" s="671"/>
      <c r="AB5" s="671"/>
      <c r="AC5" s="671"/>
      <c r="AD5" s="672">
        <v>2679101</v>
      </c>
      <c r="AE5" s="672"/>
      <c r="AF5" s="672"/>
      <c r="AG5" s="672"/>
      <c r="AH5" s="672"/>
      <c r="AI5" s="672"/>
      <c r="AJ5" s="672"/>
      <c r="AK5" s="672"/>
      <c r="AL5" s="673">
        <v>55.9</v>
      </c>
      <c r="AM5" s="674"/>
      <c r="AN5" s="674"/>
      <c r="AO5" s="675"/>
      <c r="AP5" s="665" t="s">
        <v>226</v>
      </c>
      <c r="AQ5" s="666"/>
      <c r="AR5" s="666"/>
      <c r="AS5" s="666"/>
      <c r="AT5" s="666"/>
      <c r="AU5" s="666"/>
      <c r="AV5" s="666"/>
      <c r="AW5" s="666"/>
      <c r="AX5" s="666"/>
      <c r="AY5" s="666"/>
      <c r="AZ5" s="666"/>
      <c r="BA5" s="666"/>
      <c r="BB5" s="666"/>
      <c r="BC5" s="666"/>
      <c r="BD5" s="666"/>
      <c r="BE5" s="666"/>
      <c r="BF5" s="667"/>
      <c r="BG5" s="679">
        <v>2672305</v>
      </c>
      <c r="BH5" s="680"/>
      <c r="BI5" s="680"/>
      <c r="BJ5" s="680"/>
      <c r="BK5" s="680"/>
      <c r="BL5" s="680"/>
      <c r="BM5" s="680"/>
      <c r="BN5" s="681"/>
      <c r="BO5" s="682">
        <v>92.3</v>
      </c>
      <c r="BP5" s="682"/>
      <c r="BQ5" s="682"/>
      <c r="BR5" s="682"/>
      <c r="BS5" s="683" t="s">
        <v>127</v>
      </c>
      <c r="BT5" s="683"/>
      <c r="BU5" s="683"/>
      <c r="BV5" s="683"/>
      <c r="BW5" s="683"/>
      <c r="BX5" s="683"/>
      <c r="BY5" s="683"/>
      <c r="BZ5" s="683"/>
      <c r="CA5" s="683"/>
      <c r="CB5" s="687"/>
      <c r="CD5" s="661" t="s">
        <v>221</v>
      </c>
      <c r="CE5" s="662"/>
      <c r="CF5" s="662"/>
      <c r="CG5" s="662"/>
      <c r="CH5" s="662"/>
      <c r="CI5" s="662"/>
      <c r="CJ5" s="662"/>
      <c r="CK5" s="662"/>
      <c r="CL5" s="662"/>
      <c r="CM5" s="662"/>
      <c r="CN5" s="662"/>
      <c r="CO5" s="662"/>
      <c r="CP5" s="662"/>
      <c r="CQ5" s="663"/>
      <c r="CR5" s="661" t="s">
        <v>227</v>
      </c>
      <c r="CS5" s="662"/>
      <c r="CT5" s="662"/>
      <c r="CU5" s="662"/>
      <c r="CV5" s="662"/>
      <c r="CW5" s="662"/>
      <c r="CX5" s="662"/>
      <c r="CY5" s="663"/>
      <c r="CZ5" s="661" t="s">
        <v>219</v>
      </c>
      <c r="DA5" s="662"/>
      <c r="DB5" s="662"/>
      <c r="DC5" s="663"/>
      <c r="DD5" s="661" t="s">
        <v>228</v>
      </c>
      <c r="DE5" s="662"/>
      <c r="DF5" s="662"/>
      <c r="DG5" s="662"/>
      <c r="DH5" s="662"/>
      <c r="DI5" s="662"/>
      <c r="DJ5" s="662"/>
      <c r="DK5" s="662"/>
      <c r="DL5" s="662"/>
      <c r="DM5" s="662"/>
      <c r="DN5" s="662"/>
      <c r="DO5" s="662"/>
      <c r="DP5" s="663"/>
      <c r="DQ5" s="661" t="s">
        <v>229</v>
      </c>
      <c r="DR5" s="662"/>
      <c r="DS5" s="662"/>
      <c r="DT5" s="662"/>
      <c r="DU5" s="662"/>
      <c r="DV5" s="662"/>
      <c r="DW5" s="662"/>
      <c r="DX5" s="662"/>
      <c r="DY5" s="662"/>
      <c r="DZ5" s="662"/>
      <c r="EA5" s="662"/>
      <c r="EB5" s="662"/>
      <c r="EC5" s="663"/>
    </row>
    <row r="6" spans="2:143" ht="11.25" customHeight="1" x14ac:dyDescent="0.15">
      <c r="B6" s="676" t="s">
        <v>230</v>
      </c>
      <c r="C6" s="677"/>
      <c r="D6" s="677"/>
      <c r="E6" s="677"/>
      <c r="F6" s="677"/>
      <c r="G6" s="677"/>
      <c r="H6" s="677"/>
      <c r="I6" s="677"/>
      <c r="J6" s="677"/>
      <c r="K6" s="677"/>
      <c r="L6" s="677"/>
      <c r="M6" s="677"/>
      <c r="N6" s="677"/>
      <c r="O6" s="677"/>
      <c r="P6" s="677"/>
      <c r="Q6" s="678"/>
      <c r="R6" s="679">
        <v>79331</v>
      </c>
      <c r="S6" s="680"/>
      <c r="T6" s="680"/>
      <c r="U6" s="680"/>
      <c r="V6" s="680"/>
      <c r="W6" s="680"/>
      <c r="X6" s="680"/>
      <c r="Y6" s="681"/>
      <c r="Z6" s="682">
        <v>0.9</v>
      </c>
      <c r="AA6" s="682"/>
      <c r="AB6" s="682"/>
      <c r="AC6" s="682"/>
      <c r="AD6" s="683">
        <v>79331</v>
      </c>
      <c r="AE6" s="683"/>
      <c r="AF6" s="683"/>
      <c r="AG6" s="683"/>
      <c r="AH6" s="683"/>
      <c r="AI6" s="683"/>
      <c r="AJ6" s="683"/>
      <c r="AK6" s="683"/>
      <c r="AL6" s="684">
        <v>1.7</v>
      </c>
      <c r="AM6" s="685"/>
      <c r="AN6" s="685"/>
      <c r="AO6" s="686"/>
      <c r="AP6" s="676" t="s">
        <v>231</v>
      </c>
      <c r="AQ6" s="677"/>
      <c r="AR6" s="677"/>
      <c r="AS6" s="677"/>
      <c r="AT6" s="677"/>
      <c r="AU6" s="677"/>
      <c r="AV6" s="677"/>
      <c r="AW6" s="677"/>
      <c r="AX6" s="677"/>
      <c r="AY6" s="677"/>
      <c r="AZ6" s="677"/>
      <c r="BA6" s="677"/>
      <c r="BB6" s="677"/>
      <c r="BC6" s="677"/>
      <c r="BD6" s="677"/>
      <c r="BE6" s="677"/>
      <c r="BF6" s="678"/>
      <c r="BG6" s="679">
        <v>2672305</v>
      </c>
      <c r="BH6" s="680"/>
      <c r="BI6" s="680"/>
      <c r="BJ6" s="680"/>
      <c r="BK6" s="680"/>
      <c r="BL6" s="680"/>
      <c r="BM6" s="680"/>
      <c r="BN6" s="681"/>
      <c r="BO6" s="682">
        <v>92.3</v>
      </c>
      <c r="BP6" s="682"/>
      <c r="BQ6" s="682"/>
      <c r="BR6" s="682"/>
      <c r="BS6" s="683" t="s">
        <v>136</v>
      </c>
      <c r="BT6" s="683"/>
      <c r="BU6" s="683"/>
      <c r="BV6" s="683"/>
      <c r="BW6" s="683"/>
      <c r="BX6" s="683"/>
      <c r="BY6" s="683"/>
      <c r="BZ6" s="683"/>
      <c r="CA6" s="683"/>
      <c r="CB6" s="687"/>
      <c r="CD6" s="690" t="s">
        <v>232</v>
      </c>
      <c r="CE6" s="691"/>
      <c r="CF6" s="691"/>
      <c r="CG6" s="691"/>
      <c r="CH6" s="691"/>
      <c r="CI6" s="691"/>
      <c r="CJ6" s="691"/>
      <c r="CK6" s="691"/>
      <c r="CL6" s="691"/>
      <c r="CM6" s="691"/>
      <c r="CN6" s="691"/>
      <c r="CO6" s="691"/>
      <c r="CP6" s="691"/>
      <c r="CQ6" s="692"/>
      <c r="CR6" s="679">
        <v>104509</v>
      </c>
      <c r="CS6" s="680"/>
      <c r="CT6" s="680"/>
      <c r="CU6" s="680"/>
      <c r="CV6" s="680"/>
      <c r="CW6" s="680"/>
      <c r="CX6" s="680"/>
      <c r="CY6" s="681"/>
      <c r="CZ6" s="673">
        <v>1.2</v>
      </c>
      <c r="DA6" s="674"/>
      <c r="DB6" s="674"/>
      <c r="DC6" s="693"/>
      <c r="DD6" s="688" t="s">
        <v>136</v>
      </c>
      <c r="DE6" s="680"/>
      <c r="DF6" s="680"/>
      <c r="DG6" s="680"/>
      <c r="DH6" s="680"/>
      <c r="DI6" s="680"/>
      <c r="DJ6" s="680"/>
      <c r="DK6" s="680"/>
      <c r="DL6" s="680"/>
      <c r="DM6" s="680"/>
      <c r="DN6" s="680"/>
      <c r="DO6" s="680"/>
      <c r="DP6" s="681"/>
      <c r="DQ6" s="688">
        <v>104509</v>
      </c>
      <c r="DR6" s="680"/>
      <c r="DS6" s="680"/>
      <c r="DT6" s="680"/>
      <c r="DU6" s="680"/>
      <c r="DV6" s="680"/>
      <c r="DW6" s="680"/>
      <c r="DX6" s="680"/>
      <c r="DY6" s="680"/>
      <c r="DZ6" s="680"/>
      <c r="EA6" s="680"/>
      <c r="EB6" s="680"/>
      <c r="EC6" s="689"/>
    </row>
    <row r="7" spans="2:143" ht="11.25" customHeight="1" x14ac:dyDescent="0.15">
      <c r="B7" s="676" t="s">
        <v>233</v>
      </c>
      <c r="C7" s="677"/>
      <c r="D7" s="677"/>
      <c r="E7" s="677"/>
      <c r="F7" s="677"/>
      <c r="G7" s="677"/>
      <c r="H7" s="677"/>
      <c r="I7" s="677"/>
      <c r="J7" s="677"/>
      <c r="K7" s="677"/>
      <c r="L7" s="677"/>
      <c r="M7" s="677"/>
      <c r="N7" s="677"/>
      <c r="O7" s="677"/>
      <c r="P7" s="677"/>
      <c r="Q7" s="678"/>
      <c r="R7" s="679">
        <v>3126</v>
      </c>
      <c r="S7" s="680"/>
      <c r="T7" s="680"/>
      <c r="U7" s="680"/>
      <c r="V7" s="680"/>
      <c r="W7" s="680"/>
      <c r="X7" s="680"/>
      <c r="Y7" s="681"/>
      <c r="Z7" s="682">
        <v>0</v>
      </c>
      <c r="AA7" s="682"/>
      <c r="AB7" s="682"/>
      <c r="AC7" s="682"/>
      <c r="AD7" s="683">
        <v>3126</v>
      </c>
      <c r="AE7" s="683"/>
      <c r="AF7" s="683"/>
      <c r="AG7" s="683"/>
      <c r="AH7" s="683"/>
      <c r="AI7" s="683"/>
      <c r="AJ7" s="683"/>
      <c r="AK7" s="683"/>
      <c r="AL7" s="684">
        <v>0.1</v>
      </c>
      <c r="AM7" s="685"/>
      <c r="AN7" s="685"/>
      <c r="AO7" s="686"/>
      <c r="AP7" s="676" t="s">
        <v>234</v>
      </c>
      <c r="AQ7" s="677"/>
      <c r="AR7" s="677"/>
      <c r="AS7" s="677"/>
      <c r="AT7" s="677"/>
      <c r="AU7" s="677"/>
      <c r="AV7" s="677"/>
      <c r="AW7" s="677"/>
      <c r="AX7" s="677"/>
      <c r="AY7" s="677"/>
      <c r="AZ7" s="677"/>
      <c r="BA7" s="677"/>
      <c r="BB7" s="677"/>
      <c r="BC7" s="677"/>
      <c r="BD7" s="677"/>
      <c r="BE7" s="677"/>
      <c r="BF7" s="678"/>
      <c r="BG7" s="679">
        <v>1291783</v>
      </c>
      <c r="BH7" s="680"/>
      <c r="BI7" s="680"/>
      <c r="BJ7" s="680"/>
      <c r="BK7" s="680"/>
      <c r="BL7" s="680"/>
      <c r="BM7" s="680"/>
      <c r="BN7" s="681"/>
      <c r="BO7" s="682">
        <v>44.6</v>
      </c>
      <c r="BP7" s="682"/>
      <c r="BQ7" s="682"/>
      <c r="BR7" s="682"/>
      <c r="BS7" s="683" t="s">
        <v>127</v>
      </c>
      <c r="BT7" s="683"/>
      <c r="BU7" s="683"/>
      <c r="BV7" s="683"/>
      <c r="BW7" s="683"/>
      <c r="BX7" s="683"/>
      <c r="BY7" s="683"/>
      <c r="BZ7" s="683"/>
      <c r="CA7" s="683"/>
      <c r="CB7" s="687"/>
      <c r="CD7" s="694" t="s">
        <v>235</v>
      </c>
      <c r="CE7" s="695"/>
      <c r="CF7" s="695"/>
      <c r="CG7" s="695"/>
      <c r="CH7" s="695"/>
      <c r="CI7" s="695"/>
      <c r="CJ7" s="695"/>
      <c r="CK7" s="695"/>
      <c r="CL7" s="695"/>
      <c r="CM7" s="695"/>
      <c r="CN7" s="695"/>
      <c r="CO7" s="695"/>
      <c r="CP7" s="695"/>
      <c r="CQ7" s="696"/>
      <c r="CR7" s="679">
        <v>918652</v>
      </c>
      <c r="CS7" s="680"/>
      <c r="CT7" s="680"/>
      <c r="CU7" s="680"/>
      <c r="CV7" s="680"/>
      <c r="CW7" s="680"/>
      <c r="CX7" s="680"/>
      <c r="CY7" s="681"/>
      <c r="CZ7" s="682">
        <v>11</v>
      </c>
      <c r="DA7" s="682"/>
      <c r="DB7" s="682"/>
      <c r="DC7" s="682"/>
      <c r="DD7" s="688">
        <v>23965</v>
      </c>
      <c r="DE7" s="680"/>
      <c r="DF7" s="680"/>
      <c r="DG7" s="680"/>
      <c r="DH7" s="680"/>
      <c r="DI7" s="680"/>
      <c r="DJ7" s="680"/>
      <c r="DK7" s="680"/>
      <c r="DL7" s="680"/>
      <c r="DM7" s="680"/>
      <c r="DN7" s="680"/>
      <c r="DO7" s="680"/>
      <c r="DP7" s="681"/>
      <c r="DQ7" s="688">
        <v>842724</v>
      </c>
      <c r="DR7" s="680"/>
      <c r="DS7" s="680"/>
      <c r="DT7" s="680"/>
      <c r="DU7" s="680"/>
      <c r="DV7" s="680"/>
      <c r="DW7" s="680"/>
      <c r="DX7" s="680"/>
      <c r="DY7" s="680"/>
      <c r="DZ7" s="680"/>
      <c r="EA7" s="680"/>
      <c r="EB7" s="680"/>
      <c r="EC7" s="689"/>
    </row>
    <row r="8" spans="2:143" ht="11.25" customHeight="1" x14ac:dyDescent="0.15">
      <c r="B8" s="676" t="s">
        <v>236</v>
      </c>
      <c r="C8" s="677"/>
      <c r="D8" s="677"/>
      <c r="E8" s="677"/>
      <c r="F8" s="677"/>
      <c r="G8" s="677"/>
      <c r="H8" s="677"/>
      <c r="I8" s="677"/>
      <c r="J8" s="677"/>
      <c r="K8" s="677"/>
      <c r="L8" s="677"/>
      <c r="M8" s="677"/>
      <c r="N8" s="677"/>
      <c r="O8" s="677"/>
      <c r="P8" s="677"/>
      <c r="Q8" s="678"/>
      <c r="R8" s="679">
        <v>6522</v>
      </c>
      <c r="S8" s="680"/>
      <c r="T8" s="680"/>
      <c r="U8" s="680"/>
      <c r="V8" s="680"/>
      <c r="W8" s="680"/>
      <c r="X8" s="680"/>
      <c r="Y8" s="681"/>
      <c r="Z8" s="682">
        <v>0.1</v>
      </c>
      <c r="AA8" s="682"/>
      <c r="AB8" s="682"/>
      <c r="AC8" s="682"/>
      <c r="AD8" s="683">
        <v>6522</v>
      </c>
      <c r="AE8" s="683"/>
      <c r="AF8" s="683"/>
      <c r="AG8" s="683"/>
      <c r="AH8" s="683"/>
      <c r="AI8" s="683"/>
      <c r="AJ8" s="683"/>
      <c r="AK8" s="683"/>
      <c r="AL8" s="684">
        <v>0.1</v>
      </c>
      <c r="AM8" s="685"/>
      <c r="AN8" s="685"/>
      <c r="AO8" s="686"/>
      <c r="AP8" s="676" t="s">
        <v>237</v>
      </c>
      <c r="AQ8" s="677"/>
      <c r="AR8" s="677"/>
      <c r="AS8" s="677"/>
      <c r="AT8" s="677"/>
      <c r="AU8" s="677"/>
      <c r="AV8" s="677"/>
      <c r="AW8" s="677"/>
      <c r="AX8" s="677"/>
      <c r="AY8" s="677"/>
      <c r="AZ8" s="677"/>
      <c r="BA8" s="677"/>
      <c r="BB8" s="677"/>
      <c r="BC8" s="677"/>
      <c r="BD8" s="677"/>
      <c r="BE8" s="677"/>
      <c r="BF8" s="678"/>
      <c r="BG8" s="679">
        <v>40976</v>
      </c>
      <c r="BH8" s="680"/>
      <c r="BI8" s="680"/>
      <c r="BJ8" s="680"/>
      <c r="BK8" s="680"/>
      <c r="BL8" s="680"/>
      <c r="BM8" s="680"/>
      <c r="BN8" s="681"/>
      <c r="BO8" s="682">
        <v>1.4</v>
      </c>
      <c r="BP8" s="682"/>
      <c r="BQ8" s="682"/>
      <c r="BR8" s="682"/>
      <c r="BS8" s="688" t="s">
        <v>136</v>
      </c>
      <c r="BT8" s="680"/>
      <c r="BU8" s="680"/>
      <c r="BV8" s="680"/>
      <c r="BW8" s="680"/>
      <c r="BX8" s="680"/>
      <c r="BY8" s="680"/>
      <c r="BZ8" s="680"/>
      <c r="CA8" s="680"/>
      <c r="CB8" s="689"/>
      <c r="CD8" s="694" t="s">
        <v>238</v>
      </c>
      <c r="CE8" s="695"/>
      <c r="CF8" s="695"/>
      <c r="CG8" s="695"/>
      <c r="CH8" s="695"/>
      <c r="CI8" s="695"/>
      <c r="CJ8" s="695"/>
      <c r="CK8" s="695"/>
      <c r="CL8" s="695"/>
      <c r="CM8" s="695"/>
      <c r="CN8" s="695"/>
      <c r="CO8" s="695"/>
      <c r="CP8" s="695"/>
      <c r="CQ8" s="696"/>
      <c r="CR8" s="679">
        <v>2749891</v>
      </c>
      <c r="CS8" s="680"/>
      <c r="CT8" s="680"/>
      <c r="CU8" s="680"/>
      <c r="CV8" s="680"/>
      <c r="CW8" s="680"/>
      <c r="CX8" s="680"/>
      <c r="CY8" s="681"/>
      <c r="CZ8" s="682">
        <v>32.799999999999997</v>
      </c>
      <c r="DA8" s="682"/>
      <c r="DB8" s="682"/>
      <c r="DC8" s="682"/>
      <c r="DD8" s="688">
        <v>166883</v>
      </c>
      <c r="DE8" s="680"/>
      <c r="DF8" s="680"/>
      <c r="DG8" s="680"/>
      <c r="DH8" s="680"/>
      <c r="DI8" s="680"/>
      <c r="DJ8" s="680"/>
      <c r="DK8" s="680"/>
      <c r="DL8" s="680"/>
      <c r="DM8" s="680"/>
      <c r="DN8" s="680"/>
      <c r="DO8" s="680"/>
      <c r="DP8" s="681"/>
      <c r="DQ8" s="688">
        <v>1396667</v>
      </c>
      <c r="DR8" s="680"/>
      <c r="DS8" s="680"/>
      <c r="DT8" s="680"/>
      <c r="DU8" s="680"/>
      <c r="DV8" s="680"/>
      <c r="DW8" s="680"/>
      <c r="DX8" s="680"/>
      <c r="DY8" s="680"/>
      <c r="DZ8" s="680"/>
      <c r="EA8" s="680"/>
      <c r="EB8" s="680"/>
      <c r="EC8" s="689"/>
    </row>
    <row r="9" spans="2:143" ht="11.25" customHeight="1" x14ac:dyDescent="0.15">
      <c r="B9" s="676" t="s">
        <v>239</v>
      </c>
      <c r="C9" s="677"/>
      <c r="D9" s="677"/>
      <c r="E9" s="677"/>
      <c r="F9" s="677"/>
      <c r="G9" s="677"/>
      <c r="H9" s="677"/>
      <c r="I9" s="677"/>
      <c r="J9" s="677"/>
      <c r="K9" s="677"/>
      <c r="L9" s="677"/>
      <c r="M9" s="677"/>
      <c r="N9" s="677"/>
      <c r="O9" s="677"/>
      <c r="P9" s="677"/>
      <c r="Q9" s="678"/>
      <c r="R9" s="679">
        <v>5564</v>
      </c>
      <c r="S9" s="680"/>
      <c r="T9" s="680"/>
      <c r="U9" s="680"/>
      <c r="V9" s="680"/>
      <c r="W9" s="680"/>
      <c r="X9" s="680"/>
      <c r="Y9" s="681"/>
      <c r="Z9" s="682">
        <v>0.1</v>
      </c>
      <c r="AA9" s="682"/>
      <c r="AB9" s="682"/>
      <c r="AC9" s="682"/>
      <c r="AD9" s="683">
        <v>5564</v>
      </c>
      <c r="AE9" s="683"/>
      <c r="AF9" s="683"/>
      <c r="AG9" s="683"/>
      <c r="AH9" s="683"/>
      <c r="AI9" s="683"/>
      <c r="AJ9" s="683"/>
      <c r="AK9" s="683"/>
      <c r="AL9" s="684">
        <v>0.1</v>
      </c>
      <c r="AM9" s="685"/>
      <c r="AN9" s="685"/>
      <c r="AO9" s="686"/>
      <c r="AP9" s="676" t="s">
        <v>240</v>
      </c>
      <c r="AQ9" s="677"/>
      <c r="AR9" s="677"/>
      <c r="AS9" s="677"/>
      <c r="AT9" s="677"/>
      <c r="AU9" s="677"/>
      <c r="AV9" s="677"/>
      <c r="AW9" s="677"/>
      <c r="AX9" s="677"/>
      <c r="AY9" s="677"/>
      <c r="AZ9" s="677"/>
      <c r="BA9" s="677"/>
      <c r="BB9" s="677"/>
      <c r="BC9" s="677"/>
      <c r="BD9" s="677"/>
      <c r="BE9" s="677"/>
      <c r="BF9" s="678"/>
      <c r="BG9" s="679">
        <v>1046886</v>
      </c>
      <c r="BH9" s="680"/>
      <c r="BI9" s="680"/>
      <c r="BJ9" s="680"/>
      <c r="BK9" s="680"/>
      <c r="BL9" s="680"/>
      <c r="BM9" s="680"/>
      <c r="BN9" s="681"/>
      <c r="BO9" s="682">
        <v>36.200000000000003</v>
      </c>
      <c r="BP9" s="682"/>
      <c r="BQ9" s="682"/>
      <c r="BR9" s="682"/>
      <c r="BS9" s="688" t="s">
        <v>127</v>
      </c>
      <c r="BT9" s="680"/>
      <c r="BU9" s="680"/>
      <c r="BV9" s="680"/>
      <c r="BW9" s="680"/>
      <c r="BX9" s="680"/>
      <c r="BY9" s="680"/>
      <c r="BZ9" s="680"/>
      <c r="CA9" s="680"/>
      <c r="CB9" s="689"/>
      <c r="CD9" s="694" t="s">
        <v>241</v>
      </c>
      <c r="CE9" s="695"/>
      <c r="CF9" s="695"/>
      <c r="CG9" s="695"/>
      <c r="CH9" s="695"/>
      <c r="CI9" s="695"/>
      <c r="CJ9" s="695"/>
      <c r="CK9" s="695"/>
      <c r="CL9" s="695"/>
      <c r="CM9" s="695"/>
      <c r="CN9" s="695"/>
      <c r="CO9" s="695"/>
      <c r="CP9" s="695"/>
      <c r="CQ9" s="696"/>
      <c r="CR9" s="679">
        <v>1084935</v>
      </c>
      <c r="CS9" s="680"/>
      <c r="CT9" s="680"/>
      <c r="CU9" s="680"/>
      <c r="CV9" s="680"/>
      <c r="CW9" s="680"/>
      <c r="CX9" s="680"/>
      <c r="CY9" s="681"/>
      <c r="CZ9" s="682">
        <v>13</v>
      </c>
      <c r="DA9" s="682"/>
      <c r="DB9" s="682"/>
      <c r="DC9" s="682"/>
      <c r="DD9" s="688">
        <v>4917</v>
      </c>
      <c r="DE9" s="680"/>
      <c r="DF9" s="680"/>
      <c r="DG9" s="680"/>
      <c r="DH9" s="680"/>
      <c r="DI9" s="680"/>
      <c r="DJ9" s="680"/>
      <c r="DK9" s="680"/>
      <c r="DL9" s="680"/>
      <c r="DM9" s="680"/>
      <c r="DN9" s="680"/>
      <c r="DO9" s="680"/>
      <c r="DP9" s="681"/>
      <c r="DQ9" s="688">
        <v>1049077</v>
      </c>
      <c r="DR9" s="680"/>
      <c r="DS9" s="680"/>
      <c r="DT9" s="680"/>
      <c r="DU9" s="680"/>
      <c r="DV9" s="680"/>
      <c r="DW9" s="680"/>
      <c r="DX9" s="680"/>
      <c r="DY9" s="680"/>
      <c r="DZ9" s="680"/>
      <c r="EA9" s="680"/>
      <c r="EB9" s="680"/>
      <c r="EC9" s="689"/>
    </row>
    <row r="10" spans="2:143" ht="11.25" customHeight="1" x14ac:dyDescent="0.15">
      <c r="B10" s="676" t="s">
        <v>242</v>
      </c>
      <c r="C10" s="677"/>
      <c r="D10" s="677"/>
      <c r="E10" s="677"/>
      <c r="F10" s="677"/>
      <c r="G10" s="677"/>
      <c r="H10" s="677"/>
      <c r="I10" s="677"/>
      <c r="J10" s="677"/>
      <c r="K10" s="677"/>
      <c r="L10" s="677"/>
      <c r="M10" s="677"/>
      <c r="N10" s="677"/>
      <c r="O10" s="677"/>
      <c r="P10" s="677"/>
      <c r="Q10" s="678"/>
      <c r="R10" s="679" t="s">
        <v>136</v>
      </c>
      <c r="S10" s="680"/>
      <c r="T10" s="680"/>
      <c r="U10" s="680"/>
      <c r="V10" s="680"/>
      <c r="W10" s="680"/>
      <c r="X10" s="680"/>
      <c r="Y10" s="681"/>
      <c r="Z10" s="682" t="s">
        <v>127</v>
      </c>
      <c r="AA10" s="682"/>
      <c r="AB10" s="682"/>
      <c r="AC10" s="682"/>
      <c r="AD10" s="683" t="s">
        <v>136</v>
      </c>
      <c r="AE10" s="683"/>
      <c r="AF10" s="683"/>
      <c r="AG10" s="683"/>
      <c r="AH10" s="683"/>
      <c r="AI10" s="683"/>
      <c r="AJ10" s="683"/>
      <c r="AK10" s="683"/>
      <c r="AL10" s="684" t="s">
        <v>127</v>
      </c>
      <c r="AM10" s="685"/>
      <c r="AN10" s="685"/>
      <c r="AO10" s="686"/>
      <c r="AP10" s="676" t="s">
        <v>243</v>
      </c>
      <c r="AQ10" s="677"/>
      <c r="AR10" s="677"/>
      <c r="AS10" s="677"/>
      <c r="AT10" s="677"/>
      <c r="AU10" s="677"/>
      <c r="AV10" s="677"/>
      <c r="AW10" s="677"/>
      <c r="AX10" s="677"/>
      <c r="AY10" s="677"/>
      <c r="AZ10" s="677"/>
      <c r="BA10" s="677"/>
      <c r="BB10" s="677"/>
      <c r="BC10" s="677"/>
      <c r="BD10" s="677"/>
      <c r="BE10" s="677"/>
      <c r="BF10" s="678"/>
      <c r="BG10" s="679">
        <v>73425</v>
      </c>
      <c r="BH10" s="680"/>
      <c r="BI10" s="680"/>
      <c r="BJ10" s="680"/>
      <c r="BK10" s="680"/>
      <c r="BL10" s="680"/>
      <c r="BM10" s="680"/>
      <c r="BN10" s="681"/>
      <c r="BO10" s="682">
        <v>2.5</v>
      </c>
      <c r="BP10" s="682"/>
      <c r="BQ10" s="682"/>
      <c r="BR10" s="682"/>
      <c r="BS10" s="688" t="s">
        <v>136</v>
      </c>
      <c r="BT10" s="680"/>
      <c r="BU10" s="680"/>
      <c r="BV10" s="680"/>
      <c r="BW10" s="680"/>
      <c r="BX10" s="680"/>
      <c r="BY10" s="680"/>
      <c r="BZ10" s="680"/>
      <c r="CA10" s="680"/>
      <c r="CB10" s="689"/>
      <c r="CD10" s="694" t="s">
        <v>244</v>
      </c>
      <c r="CE10" s="695"/>
      <c r="CF10" s="695"/>
      <c r="CG10" s="695"/>
      <c r="CH10" s="695"/>
      <c r="CI10" s="695"/>
      <c r="CJ10" s="695"/>
      <c r="CK10" s="695"/>
      <c r="CL10" s="695"/>
      <c r="CM10" s="695"/>
      <c r="CN10" s="695"/>
      <c r="CO10" s="695"/>
      <c r="CP10" s="695"/>
      <c r="CQ10" s="696"/>
      <c r="CR10" s="679">
        <v>12808</v>
      </c>
      <c r="CS10" s="680"/>
      <c r="CT10" s="680"/>
      <c r="CU10" s="680"/>
      <c r="CV10" s="680"/>
      <c r="CW10" s="680"/>
      <c r="CX10" s="680"/>
      <c r="CY10" s="681"/>
      <c r="CZ10" s="682">
        <v>0.2</v>
      </c>
      <c r="DA10" s="682"/>
      <c r="DB10" s="682"/>
      <c r="DC10" s="682"/>
      <c r="DD10" s="688" t="s">
        <v>136</v>
      </c>
      <c r="DE10" s="680"/>
      <c r="DF10" s="680"/>
      <c r="DG10" s="680"/>
      <c r="DH10" s="680"/>
      <c r="DI10" s="680"/>
      <c r="DJ10" s="680"/>
      <c r="DK10" s="680"/>
      <c r="DL10" s="680"/>
      <c r="DM10" s="680"/>
      <c r="DN10" s="680"/>
      <c r="DO10" s="680"/>
      <c r="DP10" s="681"/>
      <c r="DQ10" s="688">
        <v>12808</v>
      </c>
      <c r="DR10" s="680"/>
      <c r="DS10" s="680"/>
      <c r="DT10" s="680"/>
      <c r="DU10" s="680"/>
      <c r="DV10" s="680"/>
      <c r="DW10" s="680"/>
      <c r="DX10" s="680"/>
      <c r="DY10" s="680"/>
      <c r="DZ10" s="680"/>
      <c r="EA10" s="680"/>
      <c r="EB10" s="680"/>
      <c r="EC10" s="689"/>
    </row>
    <row r="11" spans="2:143" ht="11.25" customHeight="1" x14ac:dyDescent="0.15">
      <c r="B11" s="676" t="s">
        <v>245</v>
      </c>
      <c r="C11" s="677"/>
      <c r="D11" s="677"/>
      <c r="E11" s="677"/>
      <c r="F11" s="677"/>
      <c r="G11" s="677"/>
      <c r="H11" s="677"/>
      <c r="I11" s="677"/>
      <c r="J11" s="677"/>
      <c r="K11" s="677"/>
      <c r="L11" s="677"/>
      <c r="M11" s="677"/>
      <c r="N11" s="677"/>
      <c r="O11" s="677"/>
      <c r="P11" s="677"/>
      <c r="Q11" s="678"/>
      <c r="R11" s="679" t="s">
        <v>136</v>
      </c>
      <c r="S11" s="680"/>
      <c r="T11" s="680"/>
      <c r="U11" s="680"/>
      <c r="V11" s="680"/>
      <c r="W11" s="680"/>
      <c r="X11" s="680"/>
      <c r="Y11" s="681"/>
      <c r="Z11" s="682" t="s">
        <v>136</v>
      </c>
      <c r="AA11" s="682"/>
      <c r="AB11" s="682"/>
      <c r="AC11" s="682"/>
      <c r="AD11" s="683" t="s">
        <v>127</v>
      </c>
      <c r="AE11" s="683"/>
      <c r="AF11" s="683"/>
      <c r="AG11" s="683"/>
      <c r="AH11" s="683"/>
      <c r="AI11" s="683"/>
      <c r="AJ11" s="683"/>
      <c r="AK11" s="683"/>
      <c r="AL11" s="684" t="s">
        <v>136</v>
      </c>
      <c r="AM11" s="685"/>
      <c r="AN11" s="685"/>
      <c r="AO11" s="686"/>
      <c r="AP11" s="676" t="s">
        <v>246</v>
      </c>
      <c r="AQ11" s="677"/>
      <c r="AR11" s="677"/>
      <c r="AS11" s="677"/>
      <c r="AT11" s="677"/>
      <c r="AU11" s="677"/>
      <c r="AV11" s="677"/>
      <c r="AW11" s="677"/>
      <c r="AX11" s="677"/>
      <c r="AY11" s="677"/>
      <c r="AZ11" s="677"/>
      <c r="BA11" s="677"/>
      <c r="BB11" s="677"/>
      <c r="BC11" s="677"/>
      <c r="BD11" s="677"/>
      <c r="BE11" s="677"/>
      <c r="BF11" s="678"/>
      <c r="BG11" s="679">
        <v>130496</v>
      </c>
      <c r="BH11" s="680"/>
      <c r="BI11" s="680"/>
      <c r="BJ11" s="680"/>
      <c r="BK11" s="680"/>
      <c r="BL11" s="680"/>
      <c r="BM11" s="680"/>
      <c r="BN11" s="681"/>
      <c r="BO11" s="682">
        <v>4.5</v>
      </c>
      <c r="BP11" s="682"/>
      <c r="BQ11" s="682"/>
      <c r="BR11" s="682"/>
      <c r="BS11" s="688" t="s">
        <v>136</v>
      </c>
      <c r="BT11" s="680"/>
      <c r="BU11" s="680"/>
      <c r="BV11" s="680"/>
      <c r="BW11" s="680"/>
      <c r="BX11" s="680"/>
      <c r="BY11" s="680"/>
      <c r="BZ11" s="680"/>
      <c r="CA11" s="680"/>
      <c r="CB11" s="689"/>
      <c r="CD11" s="694" t="s">
        <v>247</v>
      </c>
      <c r="CE11" s="695"/>
      <c r="CF11" s="695"/>
      <c r="CG11" s="695"/>
      <c r="CH11" s="695"/>
      <c r="CI11" s="695"/>
      <c r="CJ11" s="695"/>
      <c r="CK11" s="695"/>
      <c r="CL11" s="695"/>
      <c r="CM11" s="695"/>
      <c r="CN11" s="695"/>
      <c r="CO11" s="695"/>
      <c r="CP11" s="695"/>
      <c r="CQ11" s="696"/>
      <c r="CR11" s="679">
        <v>128937</v>
      </c>
      <c r="CS11" s="680"/>
      <c r="CT11" s="680"/>
      <c r="CU11" s="680"/>
      <c r="CV11" s="680"/>
      <c r="CW11" s="680"/>
      <c r="CX11" s="680"/>
      <c r="CY11" s="681"/>
      <c r="CZ11" s="682">
        <v>1.5</v>
      </c>
      <c r="DA11" s="682"/>
      <c r="DB11" s="682"/>
      <c r="DC11" s="682"/>
      <c r="DD11" s="688">
        <v>21306</v>
      </c>
      <c r="DE11" s="680"/>
      <c r="DF11" s="680"/>
      <c r="DG11" s="680"/>
      <c r="DH11" s="680"/>
      <c r="DI11" s="680"/>
      <c r="DJ11" s="680"/>
      <c r="DK11" s="680"/>
      <c r="DL11" s="680"/>
      <c r="DM11" s="680"/>
      <c r="DN11" s="680"/>
      <c r="DO11" s="680"/>
      <c r="DP11" s="681"/>
      <c r="DQ11" s="688">
        <v>112262</v>
      </c>
      <c r="DR11" s="680"/>
      <c r="DS11" s="680"/>
      <c r="DT11" s="680"/>
      <c r="DU11" s="680"/>
      <c r="DV11" s="680"/>
      <c r="DW11" s="680"/>
      <c r="DX11" s="680"/>
      <c r="DY11" s="680"/>
      <c r="DZ11" s="680"/>
      <c r="EA11" s="680"/>
      <c r="EB11" s="680"/>
      <c r="EC11" s="689"/>
    </row>
    <row r="12" spans="2:143" ht="11.25" customHeight="1" x14ac:dyDescent="0.15">
      <c r="B12" s="676" t="s">
        <v>248</v>
      </c>
      <c r="C12" s="677"/>
      <c r="D12" s="677"/>
      <c r="E12" s="677"/>
      <c r="F12" s="677"/>
      <c r="G12" s="677"/>
      <c r="H12" s="677"/>
      <c r="I12" s="677"/>
      <c r="J12" s="677"/>
      <c r="K12" s="677"/>
      <c r="L12" s="677"/>
      <c r="M12" s="677"/>
      <c r="N12" s="677"/>
      <c r="O12" s="677"/>
      <c r="P12" s="677"/>
      <c r="Q12" s="678"/>
      <c r="R12" s="679">
        <v>448987</v>
      </c>
      <c r="S12" s="680"/>
      <c r="T12" s="680"/>
      <c r="U12" s="680"/>
      <c r="V12" s="680"/>
      <c r="W12" s="680"/>
      <c r="X12" s="680"/>
      <c r="Y12" s="681"/>
      <c r="Z12" s="682">
        <v>5.2</v>
      </c>
      <c r="AA12" s="682"/>
      <c r="AB12" s="682"/>
      <c r="AC12" s="682"/>
      <c r="AD12" s="683">
        <v>448987</v>
      </c>
      <c r="AE12" s="683"/>
      <c r="AF12" s="683"/>
      <c r="AG12" s="683"/>
      <c r="AH12" s="683"/>
      <c r="AI12" s="683"/>
      <c r="AJ12" s="683"/>
      <c r="AK12" s="683"/>
      <c r="AL12" s="684">
        <v>9.4</v>
      </c>
      <c r="AM12" s="685"/>
      <c r="AN12" s="685"/>
      <c r="AO12" s="686"/>
      <c r="AP12" s="676" t="s">
        <v>249</v>
      </c>
      <c r="AQ12" s="677"/>
      <c r="AR12" s="677"/>
      <c r="AS12" s="677"/>
      <c r="AT12" s="677"/>
      <c r="AU12" s="677"/>
      <c r="AV12" s="677"/>
      <c r="AW12" s="677"/>
      <c r="AX12" s="677"/>
      <c r="AY12" s="677"/>
      <c r="AZ12" s="677"/>
      <c r="BA12" s="677"/>
      <c r="BB12" s="677"/>
      <c r="BC12" s="677"/>
      <c r="BD12" s="677"/>
      <c r="BE12" s="677"/>
      <c r="BF12" s="678"/>
      <c r="BG12" s="679">
        <v>1116661</v>
      </c>
      <c r="BH12" s="680"/>
      <c r="BI12" s="680"/>
      <c r="BJ12" s="680"/>
      <c r="BK12" s="680"/>
      <c r="BL12" s="680"/>
      <c r="BM12" s="680"/>
      <c r="BN12" s="681"/>
      <c r="BO12" s="682">
        <v>38.6</v>
      </c>
      <c r="BP12" s="682"/>
      <c r="BQ12" s="682"/>
      <c r="BR12" s="682"/>
      <c r="BS12" s="688" t="s">
        <v>127</v>
      </c>
      <c r="BT12" s="680"/>
      <c r="BU12" s="680"/>
      <c r="BV12" s="680"/>
      <c r="BW12" s="680"/>
      <c r="BX12" s="680"/>
      <c r="BY12" s="680"/>
      <c r="BZ12" s="680"/>
      <c r="CA12" s="680"/>
      <c r="CB12" s="689"/>
      <c r="CD12" s="694" t="s">
        <v>250</v>
      </c>
      <c r="CE12" s="695"/>
      <c r="CF12" s="695"/>
      <c r="CG12" s="695"/>
      <c r="CH12" s="695"/>
      <c r="CI12" s="695"/>
      <c r="CJ12" s="695"/>
      <c r="CK12" s="695"/>
      <c r="CL12" s="695"/>
      <c r="CM12" s="695"/>
      <c r="CN12" s="695"/>
      <c r="CO12" s="695"/>
      <c r="CP12" s="695"/>
      <c r="CQ12" s="696"/>
      <c r="CR12" s="679">
        <v>230930</v>
      </c>
      <c r="CS12" s="680"/>
      <c r="CT12" s="680"/>
      <c r="CU12" s="680"/>
      <c r="CV12" s="680"/>
      <c r="CW12" s="680"/>
      <c r="CX12" s="680"/>
      <c r="CY12" s="681"/>
      <c r="CZ12" s="682">
        <v>2.8</v>
      </c>
      <c r="DA12" s="682"/>
      <c r="DB12" s="682"/>
      <c r="DC12" s="682"/>
      <c r="DD12" s="688">
        <v>627</v>
      </c>
      <c r="DE12" s="680"/>
      <c r="DF12" s="680"/>
      <c r="DG12" s="680"/>
      <c r="DH12" s="680"/>
      <c r="DI12" s="680"/>
      <c r="DJ12" s="680"/>
      <c r="DK12" s="680"/>
      <c r="DL12" s="680"/>
      <c r="DM12" s="680"/>
      <c r="DN12" s="680"/>
      <c r="DO12" s="680"/>
      <c r="DP12" s="681"/>
      <c r="DQ12" s="688">
        <v>158314</v>
      </c>
      <c r="DR12" s="680"/>
      <c r="DS12" s="680"/>
      <c r="DT12" s="680"/>
      <c r="DU12" s="680"/>
      <c r="DV12" s="680"/>
      <c r="DW12" s="680"/>
      <c r="DX12" s="680"/>
      <c r="DY12" s="680"/>
      <c r="DZ12" s="680"/>
      <c r="EA12" s="680"/>
      <c r="EB12" s="680"/>
      <c r="EC12" s="689"/>
    </row>
    <row r="13" spans="2:143" ht="11.25" customHeight="1" x14ac:dyDescent="0.15">
      <c r="B13" s="676" t="s">
        <v>251</v>
      </c>
      <c r="C13" s="677"/>
      <c r="D13" s="677"/>
      <c r="E13" s="677"/>
      <c r="F13" s="677"/>
      <c r="G13" s="677"/>
      <c r="H13" s="677"/>
      <c r="I13" s="677"/>
      <c r="J13" s="677"/>
      <c r="K13" s="677"/>
      <c r="L13" s="677"/>
      <c r="M13" s="677"/>
      <c r="N13" s="677"/>
      <c r="O13" s="677"/>
      <c r="P13" s="677"/>
      <c r="Q13" s="678"/>
      <c r="R13" s="679">
        <v>5360</v>
      </c>
      <c r="S13" s="680"/>
      <c r="T13" s="680"/>
      <c r="U13" s="680"/>
      <c r="V13" s="680"/>
      <c r="W13" s="680"/>
      <c r="X13" s="680"/>
      <c r="Y13" s="681"/>
      <c r="Z13" s="682">
        <v>0.1</v>
      </c>
      <c r="AA13" s="682"/>
      <c r="AB13" s="682"/>
      <c r="AC13" s="682"/>
      <c r="AD13" s="683">
        <v>5360</v>
      </c>
      <c r="AE13" s="683"/>
      <c r="AF13" s="683"/>
      <c r="AG13" s="683"/>
      <c r="AH13" s="683"/>
      <c r="AI13" s="683"/>
      <c r="AJ13" s="683"/>
      <c r="AK13" s="683"/>
      <c r="AL13" s="684">
        <v>0.1</v>
      </c>
      <c r="AM13" s="685"/>
      <c r="AN13" s="685"/>
      <c r="AO13" s="686"/>
      <c r="AP13" s="676" t="s">
        <v>252</v>
      </c>
      <c r="AQ13" s="677"/>
      <c r="AR13" s="677"/>
      <c r="AS13" s="677"/>
      <c r="AT13" s="677"/>
      <c r="AU13" s="677"/>
      <c r="AV13" s="677"/>
      <c r="AW13" s="677"/>
      <c r="AX13" s="677"/>
      <c r="AY13" s="677"/>
      <c r="AZ13" s="677"/>
      <c r="BA13" s="677"/>
      <c r="BB13" s="677"/>
      <c r="BC13" s="677"/>
      <c r="BD13" s="677"/>
      <c r="BE13" s="677"/>
      <c r="BF13" s="678"/>
      <c r="BG13" s="679">
        <v>1115619</v>
      </c>
      <c r="BH13" s="680"/>
      <c r="BI13" s="680"/>
      <c r="BJ13" s="680"/>
      <c r="BK13" s="680"/>
      <c r="BL13" s="680"/>
      <c r="BM13" s="680"/>
      <c r="BN13" s="681"/>
      <c r="BO13" s="682">
        <v>38.5</v>
      </c>
      <c r="BP13" s="682"/>
      <c r="BQ13" s="682"/>
      <c r="BR13" s="682"/>
      <c r="BS13" s="688" t="s">
        <v>136</v>
      </c>
      <c r="BT13" s="680"/>
      <c r="BU13" s="680"/>
      <c r="BV13" s="680"/>
      <c r="BW13" s="680"/>
      <c r="BX13" s="680"/>
      <c r="BY13" s="680"/>
      <c r="BZ13" s="680"/>
      <c r="CA13" s="680"/>
      <c r="CB13" s="689"/>
      <c r="CD13" s="694" t="s">
        <v>253</v>
      </c>
      <c r="CE13" s="695"/>
      <c r="CF13" s="695"/>
      <c r="CG13" s="695"/>
      <c r="CH13" s="695"/>
      <c r="CI13" s="695"/>
      <c r="CJ13" s="695"/>
      <c r="CK13" s="695"/>
      <c r="CL13" s="695"/>
      <c r="CM13" s="695"/>
      <c r="CN13" s="695"/>
      <c r="CO13" s="695"/>
      <c r="CP13" s="695"/>
      <c r="CQ13" s="696"/>
      <c r="CR13" s="679">
        <v>712094</v>
      </c>
      <c r="CS13" s="680"/>
      <c r="CT13" s="680"/>
      <c r="CU13" s="680"/>
      <c r="CV13" s="680"/>
      <c r="CW13" s="680"/>
      <c r="CX13" s="680"/>
      <c r="CY13" s="681"/>
      <c r="CZ13" s="682">
        <v>8.5</v>
      </c>
      <c r="DA13" s="682"/>
      <c r="DB13" s="682"/>
      <c r="DC13" s="682"/>
      <c r="DD13" s="688">
        <v>320051</v>
      </c>
      <c r="DE13" s="680"/>
      <c r="DF13" s="680"/>
      <c r="DG13" s="680"/>
      <c r="DH13" s="680"/>
      <c r="DI13" s="680"/>
      <c r="DJ13" s="680"/>
      <c r="DK13" s="680"/>
      <c r="DL13" s="680"/>
      <c r="DM13" s="680"/>
      <c r="DN13" s="680"/>
      <c r="DO13" s="680"/>
      <c r="DP13" s="681"/>
      <c r="DQ13" s="688">
        <v>443132</v>
      </c>
      <c r="DR13" s="680"/>
      <c r="DS13" s="680"/>
      <c r="DT13" s="680"/>
      <c r="DU13" s="680"/>
      <c r="DV13" s="680"/>
      <c r="DW13" s="680"/>
      <c r="DX13" s="680"/>
      <c r="DY13" s="680"/>
      <c r="DZ13" s="680"/>
      <c r="EA13" s="680"/>
      <c r="EB13" s="680"/>
      <c r="EC13" s="689"/>
    </row>
    <row r="14" spans="2:143" ht="11.25" customHeight="1" x14ac:dyDescent="0.15">
      <c r="B14" s="676" t="s">
        <v>254</v>
      </c>
      <c r="C14" s="677"/>
      <c r="D14" s="677"/>
      <c r="E14" s="677"/>
      <c r="F14" s="677"/>
      <c r="G14" s="677"/>
      <c r="H14" s="677"/>
      <c r="I14" s="677"/>
      <c r="J14" s="677"/>
      <c r="K14" s="677"/>
      <c r="L14" s="677"/>
      <c r="M14" s="677"/>
      <c r="N14" s="677"/>
      <c r="O14" s="677"/>
      <c r="P14" s="677"/>
      <c r="Q14" s="678"/>
      <c r="R14" s="679" t="s">
        <v>127</v>
      </c>
      <c r="S14" s="680"/>
      <c r="T14" s="680"/>
      <c r="U14" s="680"/>
      <c r="V14" s="680"/>
      <c r="W14" s="680"/>
      <c r="X14" s="680"/>
      <c r="Y14" s="681"/>
      <c r="Z14" s="682" t="s">
        <v>127</v>
      </c>
      <c r="AA14" s="682"/>
      <c r="AB14" s="682"/>
      <c r="AC14" s="682"/>
      <c r="AD14" s="683" t="s">
        <v>136</v>
      </c>
      <c r="AE14" s="683"/>
      <c r="AF14" s="683"/>
      <c r="AG14" s="683"/>
      <c r="AH14" s="683"/>
      <c r="AI14" s="683"/>
      <c r="AJ14" s="683"/>
      <c r="AK14" s="683"/>
      <c r="AL14" s="684" t="s">
        <v>127</v>
      </c>
      <c r="AM14" s="685"/>
      <c r="AN14" s="685"/>
      <c r="AO14" s="686"/>
      <c r="AP14" s="676" t="s">
        <v>255</v>
      </c>
      <c r="AQ14" s="677"/>
      <c r="AR14" s="677"/>
      <c r="AS14" s="677"/>
      <c r="AT14" s="677"/>
      <c r="AU14" s="677"/>
      <c r="AV14" s="677"/>
      <c r="AW14" s="677"/>
      <c r="AX14" s="677"/>
      <c r="AY14" s="677"/>
      <c r="AZ14" s="677"/>
      <c r="BA14" s="677"/>
      <c r="BB14" s="677"/>
      <c r="BC14" s="677"/>
      <c r="BD14" s="677"/>
      <c r="BE14" s="677"/>
      <c r="BF14" s="678"/>
      <c r="BG14" s="679">
        <v>67384</v>
      </c>
      <c r="BH14" s="680"/>
      <c r="BI14" s="680"/>
      <c r="BJ14" s="680"/>
      <c r="BK14" s="680"/>
      <c r="BL14" s="680"/>
      <c r="BM14" s="680"/>
      <c r="BN14" s="681"/>
      <c r="BO14" s="682">
        <v>2.2999999999999998</v>
      </c>
      <c r="BP14" s="682"/>
      <c r="BQ14" s="682"/>
      <c r="BR14" s="682"/>
      <c r="BS14" s="688" t="s">
        <v>136</v>
      </c>
      <c r="BT14" s="680"/>
      <c r="BU14" s="680"/>
      <c r="BV14" s="680"/>
      <c r="BW14" s="680"/>
      <c r="BX14" s="680"/>
      <c r="BY14" s="680"/>
      <c r="BZ14" s="680"/>
      <c r="CA14" s="680"/>
      <c r="CB14" s="689"/>
      <c r="CD14" s="694" t="s">
        <v>256</v>
      </c>
      <c r="CE14" s="695"/>
      <c r="CF14" s="695"/>
      <c r="CG14" s="695"/>
      <c r="CH14" s="695"/>
      <c r="CI14" s="695"/>
      <c r="CJ14" s="695"/>
      <c r="CK14" s="695"/>
      <c r="CL14" s="695"/>
      <c r="CM14" s="695"/>
      <c r="CN14" s="695"/>
      <c r="CO14" s="695"/>
      <c r="CP14" s="695"/>
      <c r="CQ14" s="696"/>
      <c r="CR14" s="679">
        <v>303554</v>
      </c>
      <c r="CS14" s="680"/>
      <c r="CT14" s="680"/>
      <c r="CU14" s="680"/>
      <c r="CV14" s="680"/>
      <c r="CW14" s="680"/>
      <c r="CX14" s="680"/>
      <c r="CY14" s="681"/>
      <c r="CZ14" s="682">
        <v>3.6</v>
      </c>
      <c r="DA14" s="682"/>
      <c r="DB14" s="682"/>
      <c r="DC14" s="682"/>
      <c r="DD14" s="688">
        <v>10606</v>
      </c>
      <c r="DE14" s="680"/>
      <c r="DF14" s="680"/>
      <c r="DG14" s="680"/>
      <c r="DH14" s="680"/>
      <c r="DI14" s="680"/>
      <c r="DJ14" s="680"/>
      <c r="DK14" s="680"/>
      <c r="DL14" s="680"/>
      <c r="DM14" s="680"/>
      <c r="DN14" s="680"/>
      <c r="DO14" s="680"/>
      <c r="DP14" s="681"/>
      <c r="DQ14" s="688">
        <v>296968</v>
      </c>
      <c r="DR14" s="680"/>
      <c r="DS14" s="680"/>
      <c r="DT14" s="680"/>
      <c r="DU14" s="680"/>
      <c r="DV14" s="680"/>
      <c r="DW14" s="680"/>
      <c r="DX14" s="680"/>
      <c r="DY14" s="680"/>
      <c r="DZ14" s="680"/>
      <c r="EA14" s="680"/>
      <c r="EB14" s="680"/>
      <c r="EC14" s="689"/>
    </row>
    <row r="15" spans="2:143" ht="11.25" customHeight="1" x14ac:dyDescent="0.15">
      <c r="B15" s="676" t="s">
        <v>257</v>
      </c>
      <c r="C15" s="677"/>
      <c r="D15" s="677"/>
      <c r="E15" s="677"/>
      <c r="F15" s="677"/>
      <c r="G15" s="677"/>
      <c r="H15" s="677"/>
      <c r="I15" s="677"/>
      <c r="J15" s="677"/>
      <c r="K15" s="677"/>
      <c r="L15" s="677"/>
      <c r="M15" s="677"/>
      <c r="N15" s="677"/>
      <c r="O15" s="677"/>
      <c r="P15" s="677"/>
      <c r="Q15" s="678"/>
      <c r="R15" s="679">
        <v>23524</v>
      </c>
      <c r="S15" s="680"/>
      <c r="T15" s="680"/>
      <c r="U15" s="680"/>
      <c r="V15" s="680"/>
      <c r="W15" s="680"/>
      <c r="X15" s="680"/>
      <c r="Y15" s="681"/>
      <c r="Z15" s="682">
        <v>0.3</v>
      </c>
      <c r="AA15" s="682"/>
      <c r="AB15" s="682"/>
      <c r="AC15" s="682"/>
      <c r="AD15" s="683">
        <v>23524</v>
      </c>
      <c r="AE15" s="683"/>
      <c r="AF15" s="683"/>
      <c r="AG15" s="683"/>
      <c r="AH15" s="683"/>
      <c r="AI15" s="683"/>
      <c r="AJ15" s="683"/>
      <c r="AK15" s="683"/>
      <c r="AL15" s="684">
        <v>0.5</v>
      </c>
      <c r="AM15" s="685"/>
      <c r="AN15" s="685"/>
      <c r="AO15" s="686"/>
      <c r="AP15" s="676" t="s">
        <v>258</v>
      </c>
      <c r="AQ15" s="677"/>
      <c r="AR15" s="677"/>
      <c r="AS15" s="677"/>
      <c r="AT15" s="677"/>
      <c r="AU15" s="677"/>
      <c r="AV15" s="677"/>
      <c r="AW15" s="677"/>
      <c r="AX15" s="677"/>
      <c r="AY15" s="677"/>
      <c r="AZ15" s="677"/>
      <c r="BA15" s="677"/>
      <c r="BB15" s="677"/>
      <c r="BC15" s="677"/>
      <c r="BD15" s="677"/>
      <c r="BE15" s="677"/>
      <c r="BF15" s="678"/>
      <c r="BG15" s="679">
        <v>196477</v>
      </c>
      <c r="BH15" s="680"/>
      <c r="BI15" s="680"/>
      <c r="BJ15" s="680"/>
      <c r="BK15" s="680"/>
      <c r="BL15" s="680"/>
      <c r="BM15" s="680"/>
      <c r="BN15" s="681"/>
      <c r="BO15" s="682">
        <v>6.8</v>
      </c>
      <c r="BP15" s="682"/>
      <c r="BQ15" s="682"/>
      <c r="BR15" s="682"/>
      <c r="BS15" s="688" t="s">
        <v>136</v>
      </c>
      <c r="BT15" s="680"/>
      <c r="BU15" s="680"/>
      <c r="BV15" s="680"/>
      <c r="BW15" s="680"/>
      <c r="BX15" s="680"/>
      <c r="BY15" s="680"/>
      <c r="BZ15" s="680"/>
      <c r="CA15" s="680"/>
      <c r="CB15" s="689"/>
      <c r="CD15" s="694" t="s">
        <v>259</v>
      </c>
      <c r="CE15" s="695"/>
      <c r="CF15" s="695"/>
      <c r="CG15" s="695"/>
      <c r="CH15" s="695"/>
      <c r="CI15" s="695"/>
      <c r="CJ15" s="695"/>
      <c r="CK15" s="695"/>
      <c r="CL15" s="695"/>
      <c r="CM15" s="695"/>
      <c r="CN15" s="695"/>
      <c r="CO15" s="695"/>
      <c r="CP15" s="695"/>
      <c r="CQ15" s="696"/>
      <c r="CR15" s="679">
        <v>1688898</v>
      </c>
      <c r="CS15" s="680"/>
      <c r="CT15" s="680"/>
      <c r="CU15" s="680"/>
      <c r="CV15" s="680"/>
      <c r="CW15" s="680"/>
      <c r="CX15" s="680"/>
      <c r="CY15" s="681"/>
      <c r="CZ15" s="682">
        <v>20.2</v>
      </c>
      <c r="DA15" s="682"/>
      <c r="DB15" s="682"/>
      <c r="DC15" s="682"/>
      <c r="DD15" s="688">
        <v>856813</v>
      </c>
      <c r="DE15" s="680"/>
      <c r="DF15" s="680"/>
      <c r="DG15" s="680"/>
      <c r="DH15" s="680"/>
      <c r="DI15" s="680"/>
      <c r="DJ15" s="680"/>
      <c r="DK15" s="680"/>
      <c r="DL15" s="680"/>
      <c r="DM15" s="680"/>
      <c r="DN15" s="680"/>
      <c r="DO15" s="680"/>
      <c r="DP15" s="681"/>
      <c r="DQ15" s="688">
        <v>840723</v>
      </c>
      <c r="DR15" s="680"/>
      <c r="DS15" s="680"/>
      <c r="DT15" s="680"/>
      <c r="DU15" s="680"/>
      <c r="DV15" s="680"/>
      <c r="DW15" s="680"/>
      <c r="DX15" s="680"/>
      <c r="DY15" s="680"/>
      <c r="DZ15" s="680"/>
      <c r="EA15" s="680"/>
      <c r="EB15" s="680"/>
      <c r="EC15" s="689"/>
    </row>
    <row r="16" spans="2:143" ht="11.25" customHeight="1" x14ac:dyDescent="0.15">
      <c r="B16" s="676" t="s">
        <v>260</v>
      </c>
      <c r="C16" s="677"/>
      <c r="D16" s="677"/>
      <c r="E16" s="677"/>
      <c r="F16" s="677"/>
      <c r="G16" s="677"/>
      <c r="H16" s="677"/>
      <c r="I16" s="677"/>
      <c r="J16" s="677"/>
      <c r="K16" s="677"/>
      <c r="L16" s="677"/>
      <c r="M16" s="677"/>
      <c r="N16" s="677"/>
      <c r="O16" s="677"/>
      <c r="P16" s="677"/>
      <c r="Q16" s="678"/>
      <c r="R16" s="679" t="s">
        <v>127</v>
      </c>
      <c r="S16" s="680"/>
      <c r="T16" s="680"/>
      <c r="U16" s="680"/>
      <c r="V16" s="680"/>
      <c r="W16" s="680"/>
      <c r="X16" s="680"/>
      <c r="Y16" s="681"/>
      <c r="Z16" s="682" t="s">
        <v>136</v>
      </c>
      <c r="AA16" s="682"/>
      <c r="AB16" s="682"/>
      <c r="AC16" s="682"/>
      <c r="AD16" s="683" t="s">
        <v>136</v>
      </c>
      <c r="AE16" s="683"/>
      <c r="AF16" s="683"/>
      <c r="AG16" s="683"/>
      <c r="AH16" s="683"/>
      <c r="AI16" s="683"/>
      <c r="AJ16" s="683"/>
      <c r="AK16" s="683"/>
      <c r="AL16" s="684" t="s">
        <v>136</v>
      </c>
      <c r="AM16" s="685"/>
      <c r="AN16" s="685"/>
      <c r="AO16" s="686"/>
      <c r="AP16" s="676" t="s">
        <v>261</v>
      </c>
      <c r="AQ16" s="677"/>
      <c r="AR16" s="677"/>
      <c r="AS16" s="677"/>
      <c r="AT16" s="677"/>
      <c r="AU16" s="677"/>
      <c r="AV16" s="677"/>
      <c r="AW16" s="677"/>
      <c r="AX16" s="677"/>
      <c r="AY16" s="677"/>
      <c r="AZ16" s="677"/>
      <c r="BA16" s="677"/>
      <c r="BB16" s="677"/>
      <c r="BC16" s="677"/>
      <c r="BD16" s="677"/>
      <c r="BE16" s="677"/>
      <c r="BF16" s="678"/>
      <c r="BG16" s="679" t="s">
        <v>136</v>
      </c>
      <c r="BH16" s="680"/>
      <c r="BI16" s="680"/>
      <c r="BJ16" s="680"/>
      <c r="BK16" s="680"/>
      <c r="BL16" s="680"/>
      <c r="BM16" s="680"/>
      <c r="BN16" s="681"/>
      <c r="BO16" s="682" t="s">
        <v>136</v>
      </c>
      <c r="BP16" s="682"/>
      <c r="BQ16" s="682"/>
      <c r="BR16" s="682"/>
      <c r="BS16" s="688" t="s">
        <v>136</v>
      </c>
      <c r="BT16" s="680"/>
      <c r="BU16" s="680"/>
      <c r="BV16" s="680"/>
      <c r="BW16" s="680"/>
      <c r="BX16" s="680"/>
      <c r="BY16" s="680"/>
      <c r="BZ16" s="680"/>
      <c r="CA16" s="680"/>
      <c r="CB16" s="689"/>
      <c r="CD16" s="694" t="s">
        <v>262</v>
      </c>
      <c r="CE16" s="695"/>
      <c r="CF16" s="695"/>
      <c r="CG16" s="695"/>
      <c r="CH16" s="695"/>
      <c r="CI16" s="695"/>
      <c r="CJ16" s="695"/>
      <c r="CK16" s="695"/>
      <c r="CL16" s="695"/>
      <c r="CM16" s="695"/>
      <c r="CN16" s="695"/>
      <c r="CO16" s="695"/>
      <c r="CP16" s="695"/>
      <c r="CQ16" s="696"/>
      <c r="CR16" s="679" t="s">
        <v>136</v>
      </c>
      <c r="CS16" s="680"/>
      <c r="CT16" s="680"/>
      <c r="CU16" s="680"/>
      <c r="CV16" s="680"/>
      <c r="CW16" s="680"/>
      <c r="CX16" s="680"/>
      <c r="CY16" s="681"/>
      <c r="CZ16" s="682" t="s">
        <v>136</v>
      </c>
      <c r="DA16" s="682"/>
      <c r="DB16" s="682"/>
      <c r="DC16" s="682"/>
      <c r="DD16" s="688" t="s">
        <v>127</v>
      </c>
      <c r="DE16" s="680"/>
      <c r="DF16" s="680"/>
      <c r="DG16" s="680"/>
      <c r="DH16" s="680"/>
      <c r="DI16" s="680"/>
      <c r="DJ16" s="680"/>
      <c r="DK16" s="680"/>
      <c r="DL16" s="680"/>
      <c r="DM16" s="680"/>
      <c r="DN16" s="680"/>
      <c r="DO16" s="680"/>
      <c r="DP16" s="681"/>
      <c r="DQ16" s="688" t="s">
        <v>127</v>
      </c>
      <c r="DR16" s="680"/>
      <c r="DS16" s="680"/>
      <c r="DT16" s="680"/>
      <c r="DU16" s="680"/>
      <c r="DV16" s="680"/>
      <c r="DW16" s="680"/>
      <c r="DX16" s="680"/>
      <c r="DY16" s="680"/>
      <c r="DZ16" s="680"/>
      <c r="EA16" s="680"/>
      <c r="EB16" s="680"/>
      <c r="EC16" s="689"/>
    </row>
    <row r="17" spans="2:133" ht="11.25" customHeight="1" x14ac:dyDescent="0.15">
      <c r="B17" s="676" t="s">
        <v>263</v>
      </c>
      <c r="C17" s="677"/>
      <c r="D17" s="677"/>
      <c r="E17" s="677"/>
      <c r="F17" s="677"/>
      <c r="G17" s="677"/>
      <c r="H17" s="677"/>
      <c r="I17" s="677"/>
      <c r="J17" s="677"/>
      <c r="K17" s="677"/>
      <c r="L17" s="677"/>
      <c r="M17" s="677"/>
      <c r="N17" s="677"/>
      <c r="O17" s="677"/>
      <c r="P17" s="677"/>
      <c r="Q17" s="678"/>
      <c r="R17" s="679">
        <v>23423</v>
      </c>
      <c r="S17" s="680"/>
      <c r="T17" s="680"/>
      <c r="U17" s="680"/>
      <c r="V17" s="680"/>
      <c r="W17" s="680"/>
      <c r="X17" s="680"/>
      <c r="Y17" s="681"/>
      <c r="Z17" s="682">
        <v>0.3</v>
      </c>
      <c r="AA17" s="682"/>
      <c r="AB17" s="682"/>
      <c r="AC17" s="682"/>
      <c r="AD17" s="683">
        <v>23423</v>
      </c>
      <c r="AE17" s="683"/>
      <c r="AF17" s="683"/>
      <c r="AG17" s="683"/>
      <c r="AH17" s="683"/>
      <c r="AI17" s="683"/>
      <c r="AJ17" s="683"/>
      <c r="AK17" s="683"/>
      <c r="AL17" s="684">
        <v>0.5</v>
      </c>
      <c r="AM17" s="685"/>
      <c r="AN17" s="685"/>
      <c r="AO17" s="686"/>
      <c r="AP17" s="676" t="s">
        <v>264</v>
      </c>
      <c r="AQ17" s="677"/>
      <c r="AR17" s="677"/>
      <c r="AS17" s="677"/>
      <c r="AT17" s="677"/>
      <c r="AU17" s="677"/>
      <c r="AV17" s="677"/>
      <c r="AW17" s="677"/>
      <c r="AX17" s="677"/>
      <c r="AY17" s="677"/>
      <c r="AZ17" s="677"/>
      <c r="BA17" s="677"/>
      <c r="BB17" s="677"/>
      <c r="BC17" s="677"/>
      <c r="BD17" s="677"/>
      <c r="BE17" s="677"/>
      <c r="BF17" s="678"/>
      <c r="BG17" s="679" t="s">
        <v>136</v>
      </c>
      <c r="BH17" s="680"/>
      <c r="BI17" s="680"/>
      <c r="BJ17" s="680"/>
      <c r="BK17" s="680"/>
      <c r="BL17" s="680"/>
      <c r="BM17" s="680"/>
      <c r="BN17" s="681"/>
      <c r="BO17" s="682" t="s">
        <v>136</v>
      </c>
      <c r="BP17" s="682"/>
      <c r="BQ17" s="682"/>
      <c r="BR17" s="682"/>
      <c r="BS17" s="688" t="s">
        <v>136</v>
      </c>
      <c r="BT17" s="680"/>
      <c r="BU17" s="680"/>
      <c r="BV17" s="680"/>
      <c r="BW17" s="680"/>
      <c r="BX17" s="680"/>
      <c r="BY17" s="680"/>
      <c r="BZ17" s="680"/>
      <c r="CA17" s="680"/>
      <c r="CB17" s="689"/>
      <c r="CD17" s="694" t="s">
        <v>265</v>
      </c>
      <c r="CE17" s="695"/>
      <c r="CF17" s="695"/>
      <c r="CG17" s="695"/>
      <c r="CH17" s="695"/>
      <c r="CI17" s="695"/>
      <c r="CJ17" s="695"/>
      <c r="CK17" s="695"/>
      <c r="CL17" s="695"/>
      <c r="CM17" s="695"/>
      <c r="CN17" s="695"/>
      <c r="CO17" s="695"/>
      <c r="CP17" s="695"/>
      <c r="CQ17" s="696"/>
      <c r="CR17" s="679">
        <v>439171</v>
      </c>
      <c r="CS17" s="680"/>
      <c r="CT17" s="680"/>
      <c r="CU17" s="680"/>
      <c r="CV17" s="680"/>
      <c r="CW17" s="680"/>
      <c r="CX17" s="680"/>
      <c r="CY17" s="681"/>
      <c r="CZ17" s="682">
        <v>5.2</v>
      </c>
      <c r="DA17" s="682"/>
      <c r="DB17" s="682"/>
      <c r="DC17" s="682"/>
      <c r="DD17" s="688" t="s">
        <v>127</v>
      </c>
      <c r="DE17" s="680"/>
      <c r="DF17" s="680"/>
      <c r="DG17" s="680"/>
      <c r="DH17" s="680"/>
      <c r="DI17" s="680"/>
      <c r="DJ17" s="680"/>
      <c r="DK17" s="680"/>
      <c r="DL17" s="680"/>
      <c r="DM17" s="680"/>
      <c r="DN17" s="680"/>
      <c r="DO17" s="680"/>
      <c r="DP17" s="681"/>
      <c r="DQ17" s="688">
        <v>431669</v>
      </c>
      <c r="DR17" s="680"/>
      <c r="DS17" s="680"/>
      <c r="DT17" s="680"/>
      <c r="DU17" s="680"/>
      <c r="DV17" s="680"/>
      <c r="DW17" s="680"/>
      <c r="DX17" s="680"/>
      <c r="DY17" s="680"/>
      <c r="DZ17" s="680"/>
      <c r="EA17" s="680"/>
      <c r="EB17" s="680"/>
      <c r="EC17" s="689"/>
    </row>
    <row r="18" spans="2:133" ht="11.25" customHeight="1" x14ac:dyDescent="0.15">
      <c r="B18" s="676" t="s">
        <v>266</v>
      </c>
      <c r="C18" s="677"/>
      <c r="D18" s="677"/>
      <c r="E18" s="677"/>
      <c r="F18" s="677"/>
      <c r="G18" s="677"/>
      <c r="H18" s="677"/>
      <c r="I18" s="677"/>
      <c r="J18" s="677"/>
      <c r="K18" s="677"/>
      <c r="L18" s="677"/>
      <c r="M18" s="677"/>
      <c r="N18" s="677"/>
      <c r="O18" s="677"/>
      <c r="P18" s="677"/>
      <c r="Q18" s="678"/>
      <c r="R18" s="679">
        <v>1673180</v>
      </c>
      <c r="S18" s="680"/>
      <c r="T18" s="680"/>
      <c r="U18" s="680"/>
      <c r="V18" s="680"/>
      <c r="W18" s="680"/>
      <c r="X18" s="680"/>
      <c r="Y18" s="681"/>
      <c r="Z18" s="682">
        <v>19.2</v>
      </c>
      <c r="AA18" s="682"/>
      <c r="AB18" s="682"/>
      <c r="AC18" s="682"/>
      <c r="AD18" s="683">
        <v>1481591</v>
      </c>
      <c r="AE18" s="683"/>
      <c r="AF18" s="683"/>
      <c r="AG18" s="683"/>
      <c r="AH18" s="683"/>
      <c r="AI18" s="683"/>
      <c r="AJ18" s="683"/>
      <c r="AK18" s="683"/>
      <c r="AL18" s="684">
        <v>30.9</v>
      </c>
      <c r="AM18" s="685"/>
      <c r="AN18" s="685"/>
      <c r="AO18" s="686"/>
      <c r="AP18" s="676" t="s">
        <v>267</v>
      </c>
      <c r="AQ18" s="677"/>
      <c r="AR18" s="677"/>
      <c r="AS18" s="677"/>
      <c r="AT18" s="677"/>
      <c r="AU18" s="677"/>
      <c r="AV18" s="677"/>
      <c r="AW18" s="677"/>
      <c r="AX18" s="677"/>
      <c r="AY18" s="677"/>
      <c r="AZ18" s="677"/>
      <c r="BA18" s="677"/>
      <c r="BB18" s="677"/>
      <c r="BC18" s="677"/>
      <c r="BD18" s="677"/>
      <c r="BE18" s="677"/>
      <c r="BF18" s="678"/>
      <c r="BG18" s="679" t="s">
        <v>136</v>
      </c>
      <c r="BH18" s="680"/>
      <c r="BI18" s="680"/>
      <c r="BJ18" s="680"/>
      <c r="BK18" s="680"/>
      <c r="BL18" s="680"/>
      <c r="BM18" s="680"/>
      <c r="BN18" s="681"/>
      <c r="BO18" s="682" t="s">
        <v>136</v>
      </c>
      <c r="BP18" s="682"/>
      <c r="BQ18" s="682"/>
      <c r="BR18" s="682"/>
      <c r="BS18" s="688" t="s">
        <v>127</v>
      </c>
      <c r="BT18" s="680"/>
      <c r="BU18" s="680"/>
      <c r="BV18" s="680"/>
      <c r="BW18" s="680"/>
      <c r="BX18" s="680"/>
      <c r="BY18" s="680"/>
      <c r="BZ18" s="680"/>
      <c r="CA18" s="680"/>
      <c r="CB18" s="689"/>
      <c r="CD18" s="694" t="s">
        <v>268</v>
      </c>
      <c r="CE18" s="695"/>
      <c r="CF18" s="695"/>
      <c r="CG18" s="695"/>
      <c r="CH18" s="695"/>
      <c r="CI18" s="695"/>
      <c r="CJ18" s="695"/>
      <c r="CK18" s="695"/>
      <c r="CL18" s="695"/>
      <c r="CM18" s="695"/>
      <c r="CN18" s="695"/>
      <c r="CO18" s="695"/>
      <c r="CP18" s="695"/>
      <c r="CQ18" s="696"/>
      <c r="CR18" s="679" t="s">
        <v>136</v>
      </c>
      <c r="CS18" s="680"/>
      <c r="CT18" s="680"/>
      <c r="CU18" s="680"/>
      <c r="CV18" s="680"/>
      <c r="CW18" s="680"/>
      <c r="CX18" s="680"/>
      <c r="CY18" s="681"/>
      <c r="CZ18" s="682" t="s">
        <v>136</v>
      </c>
      <c r="DA18" s="682"/>
      <c r="DB18" s="682"/>
      <c r="DC18" s="682"/>
      <c r="DD18" s="688" t="s">
        <v>136</v>
      </c>
      <c r="DE18" s="680"/>
      <c r="DF18" s="680"/>
      <c r="DG18" s="680"/>
      <c r="DH18" s="680"/>
      <c r="DI18" s="680"/>
      <c r="DJ18" s="680"/>
      <c r="DK18" s="680"/>
      <c r="DL18" s="680"/>
      <c r="DM18" s="680"/>
      <c r="DN18" s="680"/>
      <c r="DO18" s="680"/>
      <c r="DP18" s="681"/>
      <c r="DQ18" s="688" t="s">
        <v>136</v>
      </c>
      <c r="DR18" s="680"/>
      <c r="DS18" s="680"/>
      <c r="DT18" s="680"/>
      <c r="DU18" s="680"/>
      <c r="DV18" s="680"/>
      <c r="DW18" s="680"/>
      <c r="DX18" s="680"/>
      <c r="DY18" s="680"/>
      <c r="DZ18" s="680"/>
      <c r="EA18" s="680"/>
      <c r="EB18" s="680"/>
      <c r="EC18" s="689"/>
    </row>
    <row r="19" spans="2:133" ht="11.25" customHeight="1" x14ac:dyDescent="0.15">
      <c r="B19" s="676" t="s">
        <v>269</v>
      </c>
      <c r="C19" s="677"/>
      <c r="D19" s="677"/>
      <c r="E19" s="677"/>
      <c r="F19" s="677"/>
      <c r="G19" s="677"/>
      <c r="H19" s="677"/>
      <c r="I19" s="677"/>
      <c r="J19" s="677"/>
      <c r="K19" s="677"/>
      <c r="L19" s="677"/>
      <c r="M19" s="677"/>
      <c r="N19" s="677"/>
      <c r="O19" s="677"/>
      <c r="P19" s="677"/>
      <c r="Q19" s="678"/>
      <c r="R19" s="679">
        <v>1481591</v>
      </c>
      <c r="S19" s="680"/>
      <c r="T19" s="680"/>
      <c r="U19" s="680"/>
      <c r="V19" s="680"/>
      <c r="W19" s="680"/>
      <c r="X19" s="680"/>
      <c r="Y19" s="681"/>
      <c r="Z19" s="682">
        <v>17</v>
      </c>
      <c r="AA19" s="682"/>
      <c r="AB19" s="682"/>
      <c r="AC19" s="682"/>
      <c r="AD19" s="683">
        <v>1481591</v>
      </c>
      <c r="AE19" s="683"/>
      <c r="AF19" s="683"/>
      <c r="AG19" s="683"/>
      <c r="AH19" s="683"/>
      <c r="AI19" s="683"/>
      <c r="AJ19" s="683"/>
      <c r="AK19" s="683"/>
      <c r="AL19" s="684">
        <v>30.9</v>
      </c>
      <c r="AM19" s="685"/>
      <c r="AN19" s="685"/>
      <c r="AO19" s="686"/>
      <c r="AP19" s="676" t="s">
        <v>270</v>
      </c>
      <c r="AQ19" s="677"/>
      <c r="AR19" s="677"/>
      <c r="AS19" s="677"/>
      <c r="AT19" s="677"/>
      <c r="AU19" s="677"/>
      <c r="AV19" s="677"/>
      <c r="AW19" s="677"/>
      <c r="AX19" s="677"/>
      <c r="AY19" s="677"/>
      <c r="AZ19" s="677"/>
      <c r="BA19" s="677"/>
      <c r="BB19" s="677"/>
      <c r="BC19" s="677"/>
      <c r="BD19" s="677"/>
      <c r="BE19" s="677"/>
      <c r="BF19" s="678"/>
      <c r="BG19" s="679">
        <v>222095</v>
      </c>
      <c r="BH19" s="680"/>
      <c r="BI19" s="680"/>
      <c r="BJ19" s="680"/>
      <c r="BK19" s="680"/>
      <c r="BL19" s="680"/>
      <c r="BM19" s="680"/>
      <c r="BN19" s="681"/>
      <c r="BO19" s="682">
        <v>7.7</v>
      </c>
      <c r="BP19" s="682"/>
      <c r="BQ19" s="682"/>
      <c r="BR19" s="682"/>
      <c r="BS19" s="688" t="s">
        <v>136</v>
      </c>
      <c r="BT19" s="680"/>
      <c r="BU19" s="680"/>
      <c r="BV19" s="680"/>
      <c r="BW19" s="680"/>
      <c r="BX19" s="680"/>
      <c r="BY19" s="680"/>
      <c r="BZ19" s="680"/>
      <c r="CA19" s="680"/>
      <c r="CB19" s="689"/>
      <c r="CD19" s="694" t="s">
        <v>271</v>
      </c>
      <c r="CE19" s="695"/>
      <c r="CF19" s="695"/>
      <c r="CG19" s="695"/>
      <c r="CH19" s="695"/>
      <c r="CI19" s="695"/>
      <c r="CJ19" s="695"/>
      <c r="CK19" s="695"/>
      <c r="CL19" s="695"/>
      <c r="CM19" s="695"/>
      <c r="CN19" s="695"/>
      <c r="CO19" s="695"/>
      <c r="CP19" s="695"/>
      <c r="CQ19" s="696"/>
      <c r="CR19" s="679" t="s">
        <v>136</v>
      </c>
      <c r="CS19" s="680"/>
      <c r="CT19" s="680"/>
      <c r="CU19" s="680"/>
      <c r="CV19" s="680"/>
      <c r="CW19" s="680"/>
      <c r="CX19" s="680"/>
      <c r="CY19" s="681"/>
      <c r="CZ19" s="682" t="s">
        <v>136</v>
      </c>
      <c r="DA19" s="682"/>
      <c r="DB19" s="682"/>
      <c r="DC19" s="682"/>
      <c r="DD19" s="688" t="s">
        <v>136</v>
      </c>
      <c r="DE19" s="680"/>
      <c r="DF19" s="680"/>
      <c r="DG19" s="680"/>
      <c r="DH19" s="680"/>
      <c r="DI19" s="680"/>
      <c r="DJ19" s="680"/>
      <c r="DK19" s="680"/>
      <c r="DL19" s="680"/>
      <c r="DM19" s="680"/>
      <c r="DN19" s="680"/>
      <c r="DO19" s="680"/>
      <c r="DP19" s="681"/>
      <c r="DQ19" s="688" t="s">
        <v>127</v>
      </c>
      <c r="DR19" s="680"/>
      <c r="DS19" s="680"/>
      <c r="DT19" s="680"/>
      <c r="DU19" s="680"/>
      <c r="DV19" s="680"/>
      <c r="DW19" s="680"/>
      <c r="DX19" s="680"/>
      <c r="DY19" s="680"/>
      <c r="DZ19" s="680"/>
      <c r="EA19" s="680"/>
      <c r="EB19" s="680"/>
      <c r="EC19" s="689"/>
    </row>
    <row r="20" spans="2:133" ht="11.25" customHeight="1" x14ac:dyDescent="0.15">
      <c r="B20" s="676" t="s">
        <v>272</v>
      </c>
      <c r="C20" s="677"/>
      <c r="D20" s="677"/>
      <c r="E20" s="677"/>
      <c r="F20" s="677"/>
      <c r="G20" s="677"/>
      <c r="H20" s="677"/>
      <c r="I20" s="677"/>
      <c r="J20" s="677"/>
      <c r="K20" s="677"/>
      <c r="L20" s="677"/>
      <c r="M20" s="677"/>
      <c r="N20" s="677"/>
      <c r="O20" s="677"/>
      <c r="P20" s="677"/>
      <c r="Q20" s="678"/>
      <c r="R20" s="679">
        <v>175098</v>
      </c>
      <c r="S20" s="680"/>
      <c r="T20" s="680"/>
      <c r="U20" s="680"/>
      <c r="V20" s="680"/>
      <c r="W20" s="680"/>
      <c r="X20" s="680"/>
      <c r="Y20" s="681"/>
      <c r="Z20" s="682">
        <v>2</v>
      </c>
      <c r="AA20" s="682"/>
      <c r="AB20" s="682"/>
      <c r="AC20" s="682"/>
      <c r="AD20" s="683" t="s">
        <v>136</v>
      </c>
      <c r="AE20" s="683"/>
      <c r="AF20" s="683"/>
      <c r="AG20" s="683"/>
      <c r="AH20" s="683"/>
      <c r="AI20" s="683"/>
      <c r="AJ20" s="683"/>
      <c r="AK20" s="683"/>
      <c r="AL20" s="684" t="s">
        <v>127</v>
      </c>
      <c r="AM20" s="685"/>
      <c r="AN20" s="685"/>
      <c r="AO20" s="686"/>
      <c r="AP20" s="676" t="s">
        <v>273</v>
      </c>
      <c r="AQ20" s="677"/>
      <c r="AR20" s="677"/>
      <c r="AS20" s="677"/>
      <c r="AT20" s="677"/>
      <c r="AU20" s="677"/>
      <c r="AV20" s="677"/>
      <c r="AW20" s="677"/>
      <c r="AX20" s="677"/>
      <c r="AY20" s="677"/>
      <c r="AZ20" s="677"/>
      <c r="BA20" s="677"/>
      <c r="BB20" s="677"/>
      <c r="BC20" s="677"/>
      <c r="BD20" s="677"/>
      <c r="BE20" s="677"/>
      <c r="BF20" s="678"/>
      <c r="BG20" s="679">
        <v>222095</v>
      </c>
      <c r="BH20" s="680"/>
      <c r="BI20" s="680"/>
      <c r="BJ20" s="680"/>
      <c r="BK20" s="680"/>
      <c r="BL20" s="680"/>
      <c r="BM20" s="680"/>
      <c r="BN20" s="681"/>
      <c r="BO20" s="682">
        <v>7.7</v>
      </c>
      <c r="BP20" s="682"/>
      <c r="BQ20" s="682"/>
      <c r="BR20" s="682"/>
      <c r="BS20" s="688" t="s">
        <v>127</v>
      </c>
      <c r="BT20" s="680"/>
      <c r="BU20" s="680"/>
      <c r="BV20" s="680"/>
      <c r="BW20" s="680"/>
      <c r="BX20" s="680"/>
      <c r="BY20" s="680"/>
      <c r="BZ20" s="680"/>
      <c r="CA20" s="680"/>
      <c r="CB20" s="689"/>
      <c r="CD20" s="694" t="s">
        <v>274</v>
      </c>
      <c r="CE20" s="695"/>
      <c r="CF20" s="695"/>
      <c r="CG20" s="695"/>
      <c r="CH20" s="695"/>
      <c r="CI20" s="695"/>
      <c r="CJ20" s="695"/>
      <c r="CK20" s="695"/>
      <c r="CL20" s="695"/>
      <c r="CM20" s="695"/>
      <c r="CN20" s="695"/>
      <c r="CO20" s="695"/>
      <c r="CP20" s="695"/>
      <c r="CQ20" s="696"/>
      <c r="CR20" s="679">
        <v>8374379</v>
      </c>
      <c r="CS20" s="680"/>
      <c r="CT20" s="680"/>
      <c r="CU20" s="680"/>
      <c r="CV20" s="680"/>
      <c r="CW20" s="680"/>
      <c r="CX20" s="680"/>
      <c r="CY20" s="681"/>
      <c r="CZ20" s="682">
        <v>100</v>
      </c>
      <c r="DA20" s="682"/>
      <c r="DB20" s="682"/>
      <c r="DC20" s="682"/>
      <c r="DD20" s="688">
        <v>1405168</v>
      </c>
      <c r="DE20" s="680"/>
      <c r="DF20" s="680"/>
      <c r="DG20" s="680"/>
      <c r="DH20" s="680"/>
      <c r="DI20" s="680"/>
      <c r="DJ20" s="680"/>
      <c r="DK20" s="680"/>
      <c r="DL20" s="680"/>
      <c r="DM20" s="680"/>
      <c r="DN20" s="680"/>
      <c r="DO20" s="680"/>
      <c r="DP20" s="681"/>
      <c r="DQ20" s="688">
        <v>5688853</v>
      </c>
      <c r="DR20" s="680"/>
      <c r="DS20" s="680"/>
      <c r="DT20" s="680"/>
      <c r="DU20" s="680"/>
      <c r="DV20" s="680"/>
      <c r="DW20" s="680"/>
      <c r="DX20" s="680"/>
      <c r="DY20" s="680"/>
      <c r="DZ20" s="680"/>
      <c r="EA20" s="680"/>
      <c r="EB20" s="680"/>
      <c r="EC20" s="689"/>
    </row>
    <row r="21" spans="2:133" ht="11.25" customHeight="1" x14ac:dyDescent="0.15">
      <c r="B21" s="676" t="s">
        <v>275</v>
      </c>
      <c r="C21" s="677"/>
      <c r="D21" s="677"/>
      <c r="E21" s="677"/>
      <c r="F21" s="677"/>
      <c r="G21" s="677"/>
      <c r="H21" s="677"/>
      <c r="I21" s="677"/>
      <c r="J21" s="677"/>
      <c r="K21" s="677"/>
      <c r="L21" s="677"/>
      <c r="M21" s="677"/>
      <c r="N21" s="677"/>
      <c r="O21" s="677"/>
      <c r="P21" s="677"/>
      <c r="Q21" s="678"/>
      <c r="R21" s="679">
        <v>16491</v>
      </c>
      <c r="S21" s="680"/>
      <c r="T21" s="680"/>
      <c r="U21" s="680"/>
      <c r="V21" s="680"/>
      <c r="W21" s="680"/>
      <c r="X21" s="680"/>
      <c r="Y21" s="681"/>
      <c r="Z21" s="682">
        <v>0.2</v>
      </c>
      <c r="AA21" s="682"/>
      <c r="AB21" s="682"/>
      <c r="AC21" s="682"/>
      <c r="AD21" s="683" t="s">
        <v>136</v>
      </c>
      <c r="AE21" s="683"/>
      <c r="AF21" s="683"/>
      <c r="AG21" s="683"/>
      <c r="AH21" s="683"/>
      <c r="AI21" s="683"/>
      <c r="AJ21" s="683"/>
      <c r="AK21" s="683"/>
      <c r="AL21" s="684" t="s">
        <v>136</v>
      </c>
      <c r="AM21" s="685"/>
      <c r="AN21" s="685"/>
      <c r="AO21" s="686"/>
      <c r="AP21" s="697" t="s">
        <v>276</v>
      </c>
      <c r="AQ21" s="698"/>
      <c r="AR21" s="698"/>
      <c r="AS21" s="698"/>
      <c r="AT21" s="698"/>
      <c r="AU21" s="698"/>
      <c r="AV21" s="698"/>
      <c r="AW21" s="698"/>
      <c r="AX21" s="698"/>
      <c r="AY21" s="698"/>
      <c r="AZ21" s="698"/>
      <c r="BA21" s="698"/>
      <c r="BB21" s="698"/>
      <c r="BC21" s="698"/>
      <c r="BD21" s="698"/>
      <c r="BE21" s="698"/>
      <c r="BF21" s="699"/>
      <c r="BG21" s="679">
        <v>6796</v>
      </c>
      <c r="BH21" s="680"/>
      <c r="BI21" s="680"/>
      <c r="BJ21" s="680"/>
      <c r="BK21" s="680"/>
      <c r="BL21" s="680"/>
      <c r="BM21" s="680"/>
      <c r="BN21" s="681"/>
      <c r="BO21" s="682">
        <v>0.2</v>
      </c>
      <c r="BP21" s="682"/>
      <c r="BQ21" s="682"/>
      <c r="BR21" s="682"/>
      <c r="BS21" s="688" t="s">
        <v>136</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15">
      <c r="B22" s="676" t="s">
        <v>277</v>
      </c>
      <c r="C22" s="677"/>
      <c r="D22" s="677"/>
      <c r="E22" s="677"/>
      <c r="F22" s="677"/>
      <c r="G22" s="677"/>
      <c r="H22" s="677"/>
      <c r="I22" s="677"/>
      <c r="J22" s="677"/>
      <c r="K22" s="677"/>
      <c r="L22" s="677"/>
      <c r="M22" s="677"/>
      <c r="N22" s="677"/>
      <c r="O22" s="677"/>
      <c r="P22" s="677"/>
      <c r="Q22" s="678"/>
      <c r="R22" s="679">
        <v>5163417</v>
      </c>
      <c r="S22" s="680"/>
      <c r="T22" s="680"/>
      <c r="U22" s="680"/>
      <c r="V22" s="680"/>
      <c r="W22" s="680"/>
      <c r="X22" s="680"/>
      <c r="Y22" s="681"/>
      <c r="Z22" s="682">
        <v>59.3</v>
      </c>
      <c r="AA22" s="682"/>
      <c r="AB22" s="682"/>
      <c r="AC22" s="682"/>
      <c r="AD22" s="683">
        <v>4756529</v>
      </c>
      <c r="AE22" s="683"/>
      <c r="AF22" s="683"/>
      <c r="AG22" s="683"/>
      <c r="AH22" s="683"/>
      <c r="AI22" s="683"/>
      <c r="AJ22" s="683"/>
      <c r="AK22" s="683"/>
      <c r="AL22" s="684">
        <v>99.3</v>
      </c>
      <c r="AM22" s="685"/>
      <c r="AN22" s="685"/>
      <c r="AO22" s="686"/>
      <c r="AP22" s="697" t="s">
        <v>278</v>
      </c>
      <c r="AQ22" s="698"/>
      <c r="AR22" s="698"/>
      <c r="AS22" s="698"/>
      <c r="AT22" s="698"/>
      <c r="AU22" s="698"/>
      <c r="AV22" s="698"/>
      <c r="AW22" s="698"/>
      <c r="AX22" s="698"/>
      <c r="AY22" s="698"/>
      <c r="AZ22" s="698"/>
      <c r="BA22" s="698"/>
      <c r="BB22" s="698"/>
      <c r="BC22" s="698"/>
      <c r="BD22" s="698"/>
      <c r="BE22" s="698"/>
      <c r="BF22" s="699"/>
      <c r="BG22" s="679" t="s">
        <v>136</v>
      </c>
      <c r="BH22" s="680"/>
      <c r="BI22" s="680"/>
      <c r="BJ22" s="680"/>
      <c r="BK22" s="680"/>
      <c r="BL22" s="680"/>
      <c r="BM22" s="680"/>
      <c r="BN22" s="681"/>
      <c r="BO22" s="682" t="s">
        <v>136</v>
      </c>
      <c r="BP22" s="682"/>
      <c r="BQ22" s="682"/>
      <c r="BR22" s="682"/>
      <c r="BS22" s="688" t="s">
        <v>127</v>
      </c>
      <c r="BT22" s="680"/>
      <c r="BU22" s="680"/>
      <c r="BV22" s="680"/>
      <c r="BW22" s="680"/>
      <c r="BX22" s="680"/>
      <c r="BY22" s="680"/>
      <c r="BZ22" s="680"/>
      <c r="CA22" s="680"/>
      <c r="CB22" s="689"/>
      <c r="CD22" s="661" t="s">
        <v>279</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15">
      <c r="B23" s="676" t="s">
        <v>280</v>
      </c>
      <c r="C23" s="677"/>
      <c r="D23" s="677"/>
      <c r="E23" s="677"/>
      <c r="F23" s="677"/>
      <c r="G23" s="677"/>
      <c r="H23" s="677"/>
      <c r="I23" s="677"/>
      <c r="J23" s="677"/>
      <c r="K23" s="677"/>
      <c r="L23" s="677"/>
      <c r="M23" s="677"/>
      <c r="N23" s="677"/>
      <c r="O23" s="677"/>
      <c r="P23" s="677"/>
      <c r="Q23" s="678"/>
      <c r="R23" s="679">
        <v>4022</v>
      </c>
      <c r="S23" s="680"/>
      <c r="T23" s="680"/>
      <c r="U23" s="680"/>
      <c r="V23" s="680"/>
      <c r="W23" s="680"/>
      <c r="X23" s="680"/>
      <c r="Y23" s="681"/>
      <c r="Z23" s="682">
        <v>0</v>
      </c>
      <c r="AA23" s="682"/>
      <c r="AB23" s="682"/>
      <c r="AC23" s="682"/>
      <c r="AD23" s="683">
        <v>4022</v>
      </c>
      <c r="AE23" s="683"/>
      <c r="AF23" s="683"/>
      <c r="AG23" s="683"/>
      <c r="AH23" s="683"/>
      <c r="AI23" s="683"/>
      <c r="AJ23" s="683"/>
      <c r="AK23" s="683"/>
      <c r="AL23" s="684">
        <v>0.1</v>
      </c>
      <c r="AM23" s="685"/>
      <c r="AN23" s="685"/>
      <c r="AO23" s="686"/>
      <c r="AP23" s="697" t="s">
        <v>281</v>
      </c>
      <c r="AQ23" s="698"/>
      <c r="AR23" s="698"/>
      <c r="AS23" s="698"/>
      <c r="AT23" s="698"/>
      <c r="AU23" s="698"/>
      <c r="AV23" s="698"/>
      <c r="AW23" s="698"/>
      <c r="AX23" s="698"/>
      <c r="AY23" s="698"/>
      <c r="AZ23" s="698"/>
      <c r="BA23" s="698"/>
      <c r="BB23" s="698"/>
      <c r="BC23" s="698"/>
      <c r="BD23" s="698"/>
      <c r="BE23" s="698"/>
      <c r="BF23" s="699"/>
      <c r="BG23" s="679">
        <v>215299</v>
      </c>
      <c r="BH23" s="680"/>
      <c r="BI23" s="680"/>
      <c r="BJ23" s="680"/>
      <c r="BK23" s="680"/>
      <c r="BL23" s="680"/>
      <c r="BM23" s="680"/>
      <c r="BN23" s="681"/>
      <c r="BO23" s="682">
        <v>7.4</v>
      </c>
      <c r="BP23" s="682"/>
      <c r="BQ23" s="682"/>
      <c r="BR23" s="682"/>
      <c r="BS23" s="688" t="s">
        <v>127</v>
      </c>
      <c r="BT23" s="680"/>
      <c r="BU23" s="680"/>
      <c r="BV23" s="680"/>
      <c r="BW23" s="680"/>
      <c r="BX23" s="680"/>
      <c r="BY23" s="680"/>
      <c r="BZ23" s="680"/>
      <c r="CA23" s="680"/>
      <c r="CB23" s="689"/>
      <c r="CD23" s="661" t="s">
        <v>221</v>
      </c>
      <c r="CE23" s="662"/>
      <c r="CF23" s="662"/>
      <c r="CG23" s="662"/>
      <c r="CH23" s="662"/>
      <c r="CI23" s="662"/>
      <c r="CJ23" s="662"/>
      <c r="CK23" s="662"/>
      <c r="CL23" s="662"/>
      <c r="CM23" s="662"/>
      <c r="CN23" s="662"/>
      <c r="CO23" s="662"/>
      <c r="CP23" s="662"/>
      <c r="CQ23" s="663"/>
      <c r="CR23" s="661" t="s">
        <v>282</v>
      </c>
      <c r="CS23" s="662"/>
      <c r="CT23" s="662"/>
      <c r="CU23" s="662"/>
      <c r="CV23" s="662"/>
      <c r="CW23" s="662"/>
      <c r="CX23" s="662"/>
      <c r="CY23" s="663"/>
      <c r="CZ23" s="661" t="s">
        <v>283</v>
      </c>
      <c r="DA23" s="662"/>
      <c r="DB23" s="662"/>
      <c r="DC23" s="663"/>
      <c r="DD23" s="661" t="s">
        <v>284</v>
      </c>
      <c r="DE23" s="662"/>
      <c r="DF23" s="662"/>
      <c r="DG23" s="662"/>
      <c r="DH23" s="662"/>
      <c r="DI23" s="662"/>
      <c r="DJ23" s="662"/>
      <c r="DK23" s="663"/>
      <c r="DL23" s="709" t="s">
        <v>285</v>
      </c>
      <c r="DM23" s="710"/>
      <c r="DN23" s="710"/>
      <c r="DO23" s="710"/>
      <c r="DP23" s="710"/>
      <c r="DQ23" s="710"/>
      <c r="DR23" s="710"/>
      <c r="DS23" s="710"/>
      <c r="DT23" s="710"/>
      <c r="DU23" s="710"/>
      <c r="DV23" s="711"/>
      <c r="DW23" s="661" t="s">
        <v>286</v>
      </c>
      <c r="DX23" s="662"/>
      <c r="DY23" s="662"/>
      <c r="DZ23" s="662"/>
      <c r="EA23" s="662"/>
      <c r="EB23" s="662"/>
      <c r="EC23" s="663"/>
    </row>
    <row r="24" spans="2:133" ht="11.25" customHeight="1" x14ac:dyDescent="0.15">
      <c r="B24" s="676" t="s">
        <v>287</v>
      </c>
      <c r="C24" s="677"/>
      <c r="D24" s="677"/>
      <c r="E24" s="677"/>
      <c r="F24" s="677"/>
      <c r="G24" s="677"/>
      <c r="H24" s="677"/>
      <c r="I24" s="677"/>
      <c r="J24" s="677"/>
      <c r="K24" s="677"/>
      <c r="L24" s="677"/>
      <c r="M24" s="677"/>
      <c r="N24" s="677"/>
      <c r="O24" s="677"/>
      <c r="P24" s="677"/>
      <c r="Q24" s="678"/>
      <c r="R24" s="679">
        <v>134267</v>
      </c>
      <c r="S24" s="680"/>
      <c r="T24" s="680"/>
      <c r="U24" s="680"/>
      <c r="V24" s="680"/>
      <c r="W24" s="680"/>
      <c r="X24" s="680"/>
      <c r="Y24" s="681"/>
      <c r="Z24" s="682">
        <v>1.5</v>
      </c>
      <c r="AA24" s="682"/>
      <c r="AB24" s="682"/>
      <c r="AC24" s="682"/>
      <c r="AD24" s="683">
        <v>11283</v>
      </c>
      <c r="AE24" s="683"/>
      <c r="AF24" s="683"/>
      <c r="AG24" s="683"/>
      <c r="AH24" s="683"/>
      <c r="AI24" s="683"/>
      <c r="AJ24" s="683"/>
      <c r="AK24" s="683"/>
      <c r="AL24" s="684">
        <v>0.2</v>
      </c>
      <c r="AM24" s="685"/>
      <c r="AN24" s="685"/>
      <c r="AO24" s="686"/>
      <c r="AP24" s="697" t="s">
        <v>288</v>
      </c>
      <c r="AQ24" s="698"/>
      <c r="AR24" s="698"/>
      <c r="AS24" s="698"/>
      <c r="AT24" s="698"/>
      <c r="AU24" s="698"/>
      <c r="AV24" s="698"/>
      <c r="AW24" s="698"/>
      <c r="AX24" s="698"/>
      <c r="AY24" s="698"/>
      <c r="AZ24" s="698"/>
      <c r="BA24" s="698"/>
      <c r="BB24" s="698"/>
      <c r="BC24" s="698"/>
      <c r="BD24" s="698"/>
      <c r="BE24" s="698"/>
      <c r="BF24" s="699"/>
      <c r="BG24" s="679" t="s">
        <v>127</v>
      </c>
      <c r="BH24" s="680"/>
      <c r="BI24" s="680"/>
      <c r="BJ24" s="680"/>
      <c r="BK24" s="680"/>
      <c r="BL24" s="680"/>
      <c r="BM24" s="680"/>
      <c r="BN24" s="681"/>
      <c r="BO24" s="682" t="s">
        <v>136</v>
      </c>
      <c r="BP24" s="682"/>
      <c r="BQ24" s="682"/>
      <c r="BR24" s="682"/>
      <c r="BS24" s="688" t="s">
        <v>136</v>
      </c>
      <c r="BT24" s="680"/>
      <c r="BU24" s="680"/>
      <c r="BV24" s="680"/>
      <c r="BW24" s="680"/>
      <c r="BX24" s="680"/>
      <c r="BY24" s="680"/>
      <c r="BZ24" s="680"/>
      <c r="CA24" s="680"/>
      <c r="CB24" s="689"/>
      <c r="CD24" s="690" t="s">
        <v>289</v>
      </c>
      <c r="CE24" s="691"/>
      <c r="CF24" s="691"/>
      <c r="CG24" s="691"/>
      <c r="CH24" s="691"/>
      <c r="CI24" s="691"/>
      <c r="CJ24" s="691"/>
      <c r="CK24" s="691"/>
      <c r="CL24" s="691"/>
      <c r="CM24" s="691"/>
      <c r="CN24" s="691"/>
      <c r="CO24" s="691"/>
      <c r="CP24" s="691"/>
      <c r="CQ24" s="692"/>
      <c r="CR24" s="668">
        <v>3305998</v>
      </c>
      <c r="CS24" s="669"/>
      <c r="CT24" s="669"/>
      <c r="CU24" s="669"/>
      <c r="CV24" s="669"/>
      <c r="CW24" s="669"/>
      <c r="CX24" s="669"/>
      <c r="CY24" s="670"/>
      <c r="CZ24" s="673">
        <v>39.5</v>
      </c>
      <c r="DA24" s="674"/>
      <c r="DB24" s="674"/>
      <c r="DC24" s="693"/>
      <c r="DD24" s="712">
        <v>2153671</v>
      </c>
      <c r="DE24" s="669"/>
      <c r="DF24" s="669"/>
      <c r="DG24" s="669"/>
      <c r="DH24" s="669"/>
      <c r="DI24" s="669"/>
      <c r="DJ24" s="669"/>
      <c r="DK24" s="670"/>
      <c r="DL24" s="712">
        <v>2108490</v>
      </c>
      <c r="DM24" s="669"/>
      <c r="DN24" s="669"/>
      <c r="DO24" s="669"/>
      <c r="DP24" s="669"/>
      <c r="DQ24" s="669"/>
      <c r="DR24" s="669"/>
      <c r="DS24" s="669"/>
      <c r="DT24" s="669"/>
      <c r="DU24" s="669"/>
      <c r="DV24" s="670"/>
      <c r="DW24" s="673">
        <v>41.2</v>
      </c>
      <c r="DX24" s="674"/>
      <c r="DY24" s="674"/>
      <c r="DZ24" s="674"/>
      <c r="EA24" s="674"/>
      <c r="EB24" s="674"/>
      <c r="EC24" s="675"/>
    </row>
    <row r="25" spans="2:133" ht="11.25" customHeight="1" x14ac:dyDescent="0.15">
      <c r="B25" s="676" t="s">
        <v>290</v>
      </c>
      <c r="C25" s="677"/>
      <c r="D25" s="677"/>
      <c r="E25" s="677"/>
      <c r="F25" s="677"/>
      <c r="G25" s="677"/>
      <c r="H25" s="677"/>
      <c r="I25" s="677"/>
      <c r="J25" s="677"/>
      <c r="K25" s="677"/>
      <c r="L25" s="677"/>
      <c r="M25" s="677"/>
      <c r="N25" s="677"/>
      <c r="O25" s="677"/>
      <c r="P25" s="677"/>
      <c r="Q25" s="678"/>
      <c r="R25" s="679">
        <v>137608</v>
      </c>
      <c r="S25" s="680"/>
      <c r="T25" s="680"/>
      <c r="U25" s="680"/>
      <c r="V25" s="680"/>
      <c r="W25" s="680"/>
      <c r="X25" s="680"/>
      <c r="Y25" s="681"/>
      <c r="Z25" s="682">
        <v>1.6</v>
      </c>
      <c r="AA25" s="682"/>
      <c r="AB25" s="682"/>
      <c r="AC25" s="682"/>
      <c r="AD25" s="683">
        <v>9661</v>
      </c>
      <c r="AE25" s="683"/>
      <c r="AF25" s="683"/>
      <c r="AG25" s="683"/>
      <c r="AH25" s="683"/>
      <c r="AI25" s="683"/>
      <c r="AJ25" s="683"/>
      <c r="AK25" s="683"/>
      <c r="AL25" s="684">
        <v>0.2</v>
      </c>
      <c r="AM25" s="685"/>
      <c r="AN25" s="685"/>
      <c r="AO25" s="686"/>
      <c r="AP25" s="697" t="s">
        <v>291</v>
      </c>
      <c r="AQ25" s="698"/>
      <c r="AR25" s="698"/>
      <c r="AS25" s="698"/>
      <c r="AT25" s="698"/>
      <c r="AU25" s="698"/>
      <c r="AV25" s="698"/>
      <c r="AW25" s="698"/>
      <c r="AX25" s="698"/>
      <c r="AY25" s="698"/>
      <c r="AZ25" s="698"/>
      <c r="BA25" s="698"/>
      <c r="BB25" s="698"/>
      <c r="BC25" s="698"/>
      <c r="BD25" s="698"/>
      <c r="BE25" s="698"/>
      <c r="BF25" s="699"/>
      <c r="BG25" s="679" t="s">
        <v>136</v>
      </c>
      <c r="BH25" s="680"/>
      <c r="BI25" s="680"/>
      <c r="BJ25" s="680"/>
      <c r="BK25" s="680"/>
      <c r="BL25" s="680"/>
      <c r="BM25" s="680"/>
      <c r="BN25" s="681"/>
      <c r="BO25" s="682" t="s">
        <v>136</v>
      </c>
      <c r="BP25" s="682"/>
      <c r="BQ25" s="682"/>
      <c r="BR25" s="682"/>
      <c r="BS25" s="688" t="s">
        <v>136</v>
      </c>
      <c r="BT25" s="680"/>
      <c r="BU25" s="680"/>
      <c r="BV25" s="680"/>
      <c r="BW25" s="680"/>
      <c r="BX25" s="680"/>
      <c r="BY25" s="680"/>
      <c r="BZ25" s="680"/>
      <c r="CA25" s="680"/>
      <c r="CB25" s="689"/>
      <c r="CD25" s="694" t="s">
        <v>292</v>
      </c>
      <c r="CE25" s="695"/>
      <c r="CF25" s="695"/>
      <c r="CG25" s="695"/>
      <c r="CH25" s="695"/>
      <c r="CI25" s="695"/>
      <c r="CJ25" s="695"/>
      <c r="CK25" s="695"/>
      <c r="CL25" s="695"/>
      <c r="CM25" s="695"/>
      <c r="CN25" s="695"/>
      <c r="CO25" s="695"/>
      <c r="CP25" s="695"/>
      <c r="CQ25" s="696"/>
      <c r="CR25" s="679">
        <v>1400069</v>
      </c>
      <c r="CS25" s="715"/>
      <c r="CT25" s="715"/>
      <c r="CU25" s="715"/>
      <c r="CV25" s="715"/>
      <c r="CW25" s="715"/>
      <c r="CX25" s="715"/>
      <c r="CY25" s="716"/>
      <c r="CZ25" s="684">
        <v>16.7</v>
      </c>
      <c r="DA25" s="713"/>
      <c r="DB25" s="713"/>
      <c r="DC25" s="717"/>
      <c r="DD25" s="688">
        <v>1284264</v>
      </c>
      <c r="DE25" s="715"/>
      <c r="DF25" s="715"/>
      <c r="DG25" s="715"/>
      <c r="DH25" s="715"/>
      <c r="DI25" s="715"/>
      <c r="DJ25" s="715"/>
      <c r="DK25" s="716"/>
      <c r="DL25" s="688">
        <v>1248896</v>
      </c>
      <c r="DM25" s="715"/>
      <c r="DN25" s="715"/>
      <c r="DO25" s="715"/>
      <c r="DP25" s="715"/>
      <c r="DQ25" s="715"/>
      <c r="DR25" s="715"/>
      <c r="DS25" s="715"/>
      <c r="DT25" s="715"/>
      <c r="DU25" s="715"/>
      <c r="DV25" s="716"/>
      <c r="DW25" s="684">
        <v>24.4</v>
      </c>
      <c r="DX25" s="713"/>
      <c r="DY25" s="713"/>
      <c r="DZ25" s="713"/>
      <c r="EA25" s="713"/>
      <c r="EB25" s="713"/>
      <c r="EC25" s="714"/>
    </row>
    <row r="26" spans="2:133" ht="11.25" customHeight="1" x14ac:dyDescent="0.15">
      <c r="B26" s="676" t="s">
        <v>293</v>
      </c>
      <c r="C26" s="677"/>
      <c r="D26" s="677"/>
      <c r="E26" s="677"/>
      <c r="F26" s="677"/>
      <c r="G26" s="677"/>
      <c r="H26" s="677"/>
      <c r="I26" s="677"/>
      <c r="J26" s="677"/>
      <c r="K26" s="677"/>
      <c r="L26" s="677"/>
      <c r="M26" s="677"/>
      <c r="N26" s="677"/>
      <c r="O26" s="677"/>
      <c r="P26" s="677"/>
      <c r="Q26" s="678"/>
      <c r="R26" s="679">
        <v>32002</v>
      </c>
      <c r="S26" s="680"/>
      <c r="T26" s="680"/>
      <c r="U26" s="680"/>
      <c r="V26" s="680"/>
      <c r="W26" s="680"/>
      <c r="X26" s="680"/>
      <c r="Y26" s="681"/>
      <c r="Z26" s="682">
        <v>0.4</v>
      </c>
      <c r="AA26" s="682"/>
      <c r="AB26" s="682"/>
      <c r="AC26" s="682"/>
      <c r="AD26" s="683" t="s">
        <v>127</v>
      </c>
      <c r="AE26" s="683"/>
      <c r="AF26" s="683"/>
      <c r="AG26" s="683"/>
      <c r="AH26" s="683"/>
      <c r="AI26" s="683"/>
      <c r="AJ26" s="683"/>
      <c r="AK26" s="683"/>
      <c r="AL26" s="684" t="s">
        <v>136</v>
      </c>
      <c r="AM26" s="685"/>
      <c r="AN26" s="685"/>
      <c r="AO26" s="686"/>
      <c r="AP26" s="697" t="s">
        <v>294</v>
      </c>
      <c r="AQ26" s="718"/>
      <c r="AR26" s="718"/>
      <c r="AS26" s="718"/>
      <c r="AT26" s="718"/>
      <c r="AU26" s="718"/>
      <c r="AV26" s="718"/>
      <c r="AW26" s="718"/>
      <c r="AX26" s="718"/>
      <c r="AY26" s="718"/>
      <c r="AZ26" s="718"/>
      <c r="BA26" s="718"/>
      <c r="BB26" s="718"/>
      <c r="BC26" s="718"/>
      <c r="BD26" s="718"/>
      <c r="BE26" s="718"/>
      <c r="BF26" s="699"/>
      <c r="BG26" s="679" t="s">
        <v>136</v>
      </c>
      <c r="BH26" s="680"/>
      <c r="BI26" s="680"/>
      <c r="BJ26" s="680"/>
      <c r="BK26" s="680"/>
      <c r="BL26" s="680"/>
      <c r="BM26" s="680"/>
      <c r="BN26" s="681"/>
      <c r="BO26" s="682" t="s">
        <v>136</v>
      </c>
      <c r="BP26" s="682"/>
      <c r="BQ26" s="682"/>
      <c r="BR26" s="682"/>
      <c r="BS26" s="688" t="s">
        <v>127</v>
      </c>
      <c r="BT26" s="680"/>
      <c r="BU26" s="680"/>
      <c r="BV26" s="680"/>
      <c r="BW26" s="680"/>
      <c r="BX26" s="680"/>
      <c r="BY26" s="680"/>
      <c r="BZ26" s="680"/>
      <c r="CA26" s="680"/>
      <c r="CB26" s="689"/>
      <c r="CD26" s="694" t="s">
        <v>295</v>
      </c>
      <c r="CE26" s="695"/>
      <c r="CF26" s="695"/>
      <c r="CG26" s="695"/>
      <c r="CH26" s="695"/>
      <c r="CI26" s="695"/>
      <c r="CJ26" s="695"/>
      <c r="CK26" s="695"/>
      <c r="CL26" s="695"/>
      <c r="CM26" s="695"/>
      <c r="CN26" s="695"/>
      <c r="CO26" s="695"/>
      <c r="CP26" s="695"/>
      <c r="CQ26" s="696"/>
      <c r="CR26" s="679">
        <v>836547</v>
      </c>
      <c r="CS26" s="680"/>
      <c r="CT26" s="680"/>
      <c r="CU26" s="680"/>
      <c r="CV26" s="680"/>
      <c r="CW26" s="680"/>
      <c r="CX26" s="680"/>
      <c r="CY26" s="681"/>
      <c r="CZ26" s="684">
        <v>10</v>
      </c>
      <c r="DA26" s="713"/>
      <c r="DB26" s="713"/>
      <c r="DC26" s="717"/>
      <c r="DD26" s="688">
        <v>751308</v>
      </c>
      <c r="DE26" s="680"/>
      <c r="DF26" s="680"/>
      <c r="DG26" s="680"/>
      <c r="DH26" s="680"/>
      <c r="DI26" s="680"/>
      <c r="DJ26" s="680"/>
      <c r="DK26" s="681"/>
      <c r="DL26" s="688" t="s">
        <v>127</v>
      </c>
      <c r="DM26" s="680"/>
      <c r="DN26" s="680"/>
      <c r="DO26" s="680"/>
      <c r="DP26" s="680"/>
      <c r="DQ26" s="680"/>
      <c r="DR26" s="680"/>
      <c r="DS26" s="680"/>
      <c r="DT26" s="680"/>
      <c r="DU26" s="680"/>
      <c r="DV26" s="681"/>
      <c r="DW26" s="684" t="s">
        <v>136</v>
      </c>
      <c r="DX26" s="713"/>
      <c r="DY26" s="713"/>
      <c r="DZ26" s="713"/>
      <c r="EA26" s="713"/>
      <c r="EB26" s="713"/>
      <c r="EC26" s="714"/>
    </row>
    <row r="27" spans="2:133" ht="11.25" customHeight="1" x14ac:dyDescent="0.15">
      <c r="B27" s="676" t="s">
        <v>296</v>
      </c>
      <c r="C27" s="677"/>
      <c r="D27" s="677"/>
      <c r="E27" s="677"/>
      <c r="F27" s="677"/>
      <c r="G27" s="677"/>
      <c r="H27" s="677"/>
      <c r="I27" s="677"/>
      <c r="J27" s="677"/>
      <c r="K27" s="677"/>
      <c r="L27" s="677"/>
      <c r="M27" s="677"/>
      <c r="N27" s="677"/>
      <c r="O27" s="677"/>
      <c r="P27" s="677"/>
      <c r="Q27" s="678"/>
      <c r="R27" s="679">
        <v>990400</v>
      </c>
      <c r="S27" s="680"/>
      <c r="T27" s="680"/>
      <c r="U27" s="680"/>
      <c r="V27" s="680"/>
      <c r="W27" s="680"/>
      <c r="X27" s="680"/>
      <c r="Y27" s="681"/>
      <c r="Z27" s="682">
        <v>11.4</v>
      </c>
      <c r="AA27" s="682"/>
      <c r="AB27" s="682"/>
      <c r="AC27" s="682"/>
      <c r="AD27" s="683" t="s">
        <v>136</v>
      </c>
      <c r="AE27" s="683"/>
      <c r="AF27" s="683"/>
      <c r="AG27" s="683"/>
      <c r="AH27" s="683"/>
      <c r="AI27" s="683"/>
      <c r="AJ27" s="683"/>
      <c r="AK27" s="683"/>
      <c r="AL27" s="684" t="s">
        <v>127</v>
      </c>
      <c r="AM27" s="685"/>
      <c r="AN27" s="685"/>
      <c r="AO27" s="686"/>
      <c r="AP27" s="676" t="s">
        <v>297</v>
      </c>
      <c r="AQ27" s="677"/>
      <c r="AR27" s="677"/>
      <c r="AS27" s="677"/>
      <c r="AT27" s="677"/>
      <c r="AU27" s="677"/>
      <c r="AV27" s="677"/>
      <c r="AW27" s="677"/>
      <c r="AX27" s="677"/>
      <c r="AY27" s="677"/>
      <c r="AZ27" s="677"/>
      <c r="BA27" s="677"/>
      <c r="BB27" s="677"/>
      <c r="BC27" s="677"/>
      <c r="BD27" s="677"/>
      <c r="BE27" s="677"/>
      <c r="BF27" s="678"/>
      <c r="BG27" s="679">
        <v>2894400</v>
      </c>
      <c r="BH27" s="680"/>
      <c r="BI27" s="680"/>
      <c r="BJ27" s="680"/>
      <c r="BK27" s="680"/>
      <c r="BL27" s="680"/>
      <c r="BM27" s="680"/>
      <c r="BN27" s="681"/>
      <c r="BO27" s="682">
        <v>100</v>
      </c>
      <c r="BP27" s="682"/>
      <c r="BQ27" s="682"/>
      <c r="BR27" s="682"/>
      <c r="BS27" s="688" t="s">
        <v>127</v>
      </c>
      <c r="BT27" s="680"/>
      <c r="BU27" s="680"/>
      <c r="BV27" s="680"/>
      <c r="BW27" s="680"/>
      <c r="BX27" s="680"/>
      <c r="BY27" s="680"/>
      <c r="BZ27" s="680"/>
      <c r="CA27" s="680"/>
      <c r="CB27" s="689"/>
      <c r="CD27" s="694" t="s">
        <v>298</v>
      </c>
      <c r="CE27" s="695"/>
      <c r="CF27" s="695"/>
      <c r="CG27" s="695"/>
      <c r="CH27" s="695"/>
      <c r="CI27" s="695"/>
      <c r="CJ27" s="695"/>
      <c r="CK27" s="695"/>
      <c r="CL27" s="695"/>
      <c r="CM27" s="695"/>
      <c r="CN27" s="695"/>
      <c r="CO27" s="695"/>
      <c r="CP27" s="695"/>
      <c r="CQ27" s="696"/>
      <c r="CR27" s="679">
        <v>1466758</v>
      </c>
      <c r="CS27" s="715"/>
      <c r="CT27" s="715"/>
      <c r="CU27" s="715"/>
      <c r="CV27" s="715"/>
      <c r="CW27" s="715"/>
      <c r="CX27" s="715"/>
      <c r="CY27" s="716"/>
      <c r="CZ27" s="684">
        <v>17.5</v>
      </c>
      <c r="DA27" s="713"/>
      <c r="DB27" s="713"/>
      <c r="DC27" s="717"/>
      <c r="DD27" s="688">
        <v>437738</v>
      </c>
      <c r="DE27" s="715"/>
      <c r="DF27" s="715"/>
      <c r="DG27" s="715"/>
      <c r="DH27" s="715"/>
      <c r="DI27" s="715"/>
      <c r="DJ27" s="715"/>
      <c r="DK27" s="716"/>
      <c r="DL27" s="688">
        <v>427925</v>
      </c>
      <c r="DM27" s="715"/>
      <c r="DN27" s="715"/>
      <c r="DO27" s="715"/>
      <c r="DP27" s="715"/>
      <c r="DQ27" s="715"/>
      <c r="DR27" s="715"/>
      <c r="DS27" s="715"/>
      <c r="DT27" s="715"/>
      <c r="DU27" s="715"/>
      <c r="DV27" s="716"/>
      <c r="DW27" s="684">
        <v>8.4</v>
      </c>
      <c r="DX27" s="713"/>
      <c r="DY27" s="713"/>
      <c r="DZ27" s="713"/>
      <c r="EA27" s="713"/>
      <c r="EB27" s="713"/>
      <c r="EC27" s="714"/>
    </row>
    <row r="28" spans="2:133" ht="11.25" customHeight="1" x14ac:dyDescent="0.15">
      <c r="B28" s="721" t="s">
        <v>299</v>
      </c>
      <c r="C28" s="722"/>
      <c r="D28" s="722"/>
      <c r="E28" s="722"/>
      <c r="F28" s="722"/>
      <c r="G28" s="722"/>
      <c r="H28" s="722"/>
      <c r="I28" s="722"/>
      <c r="J28" s="722"/>
      <c r="K28" s="722"/>
      <c r="L28" s="722"/>
      <c r="M28" s="722"/>
      <c r="N28" s="722"/>
      <c r="O28" s="722"/>
      <c r="P28" s="722"/>
      <c r="Q28" s="723"/>
      <c r="R28" s="679" t="s">
        <v>136</v>
      </c>
      <c r="S28" s="680"/>
      <c r="T28" s="680"/>
      <c r="U28" s="680"/>
      <c r="V28" s="680"/>
      <c r="W28" s="680"/>
      <c r="X28" s="680"/>
      <c r="Y28" s="681"/>
      <c r="Z28" s="682" t="s">
        <v>136</v>
      </c>
      <c r="AA28" s="682"/>
      <c r="AB28" s="682"/>
      <c r="AC28" s="682"/>
      <c r="AD28" s="683" t="s">
        <v>136</v>
      </c>
      <c r="AE28" s="683"/>
      <c r="AF28" s="683"/>
      <c r="AG28" s="683"/>
      <c r="AH28" s="683"/>
      <c r="AI28" s="683"/>
      <c r="AJ28" s="683"/>
      <c r="AK28" s="683"/>
      <c r="AL28" s="684" t="s">
        <v>127</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300</v>
      </c>
      <c r="CE28" s="695"/>
      <c r="CF28" s="695"/>
      <c r="CG28" s="695"/>
      <c r="CH28" s="695"/>
      <c r="CI28" s="695"/>
      <c r="CJ28" s="695"/>
      <c r="CK28" s="695"/>
      <c r="CL28" s="695"/>
      <c r="CM28" s="695"/>
      <c r="CN28" s="695"/>
      <c r="CO28" s="695"/>
      <c r="CP28" s="695"/>
      <c r="CQ28" s="696"/>
      <c r="CR28" s="679">
        <v>439171</v>
      </c>
      <c r="CS28" s="680"/>
      <c r="CT28" s="680"/>
      <c r="CU28" s="680"/>
      <c r="CV28" s="680"/>
      <c r="CW28" s="680"/>
      <c r="CX28" s="680"/>
      <c r="CY28" s="681"/>
      <c r="CZ28" s="684">
        <v>5.2</v>
      </c>
      <c r="DA28" s="713"/>
      <c r="DB28" s="713"/>
      <c r="DC28" s="717"/>
      <c r="DD28" s="688">
        <v>431669</v>
      </c>
      <c r="DE28" s="680"/>
      <c r="DF28" s="680"/>
      <c r="DG28" s="680"/>
      <c r="DH28" s="680"/>
      <c r="DI28" s="680"/>
      <c r="DJ28" s="680"/>
      <c r="DK28" s="681"/>
      <c r="DL28" s="688">
        <v>431669</v>
      </c>
      <c r="DM28" s="680"/>
      <c r="DN28" s="680"/>
      <c r="DO28" s="680"/>
      <c r="DP28" s="680"/>
      <c r="DQ28" s="680"/>
      <c r="DR28" s="680"/>
      <c r="DS28" s="680"/>
      <c r="DT28" s="680"/>
      <c r="DU28" s="680"/>
      <c r="DV28" s="681"/>
      <c r="DW28" s="684">
        <v>8.4</v>
      </c>
      <c r="DX28" s="713"/>
      <c r="DY28" s="713"/>
      <c r="DZ28" s="713"/>
      <c r="EA28" s="713"/>
      <c r="EB28" s="713"/>
      <c r="EC28" s="714"/>
    </row>
    <row r="29" spans="2:133" ht="11.25" customHeight="1" x14ac:dyDescent="0.15">
      <c r="B29" s="676" t="s">
        <v>301</v>
      </c>
      <c r="C29" s="677"/>
      <c r="D29" s="677"/>
      <c r="E29" s="677"/>
      <c r="F29" s="677"/>
      <c r="G29" s="677"/>
      <c r="H29" s="677"/>
      <c r="I29" s="677"/>
      <c r="J29" s="677"/>
      <c r="K29" s="677"/>
      <c r="L29" s="677"/>
      <c r="M29" s="677"/>
      <c r="N29" s="677"/>
      <c r="O29" s="677"/>
      <c r="P29" s="677"/>
      <c r="Q29" s="678"/>
      <c r="R29" s="679">
        <v>491531</v>
      </c>
      <c r="S29" s="680"/>
      <c r="T29" s="680"/>
      <c r="U29" s="680"/>
      <c r="V29" s="680"/>
      <c r="W29" s="680"/>
      <c r="X29" s="680"/>
      <c r="Y29" s="681"/>
      <c r="Z29" s="682">
        <v>5.6</v>
      </c>
      <c r="AA29" s="682"/>
      <c r="AB29" s="682"/>
      <c r="AC29" s="682"/>
      <c r="AD29" s="683" t="s">
        <v>136</v>
      </c>
      <c r="AE29" s="683"/>
      <c r="AF29" s="683"/>
      <c r="AG29" s="683"/>
      <c r="AH29" s="683"/>
      <c r="AI29" s="683"/>
      <c r="AJ29" s="683"/>
      <c r="AK29" s="683"/>
      <c r="AL29" s="684" t="s">
        <v>127</v>
      </c>
      <c r="AM29" s="685"/>
      <c r="AN29" s="685"/>
      <c r="AO29" s="686"/>
      <c r="AP29" s="658" t="s">
        <v>221</v>
      </c>
      <c r="AQ29" s="659"/>
      <c r="AR29" s="659"/>
      <c r="AS29" s="659"/>
      <c r="AT29" s="659"/>
      <c r="AU29" s="659"/>
      <c r="AV29" s="659"/>
      <c r="AW29" s="659"/>
      <c r="AX29" s="659"/>
      <c r="AY29" s="659"/>
      <c r="AZ29" s="659"/>
      <c r="BA29" s="659"/>
      <c r="BB29" s="659"/>
      <c r="BC29" s="659"/>
      <c r="BD29" s="659"/>
      <c r="BE29" s="659"/>
      <c r="BF29" s="660"/>
      <c r="BG29" s="658" t="s">
        <v>302</v>
      </c>
      <c r="BH29" s="719"/>
      <c r="BI29" s="719"/>
      <c r="BJ29" s="719"/>
      <c r="BK29" s="719"/>
      <c r="BL29" s="719"/>
      <c r="BM29" s="719"/>
      <c r="BN29" s="719"/>
      <c r="BO29" s="719"/>
      <c r="BP29" s="719"/>
      <c r="BQ29" s="720"/>
      <c r="BR29" s="658" t="s">
        <v>303</v>
      </c>
      <c r="BS29" s="719"/>
      <c r="BT29" s="719"/>
      <c r="BU29" s="719"/>
      <c r="BV29" s="719"/>
      <c r="BW29" s="719"/>
      <c r="BX29" s="719"/>
      <c r="BY29" s="719"/>
      <c r="BZ29" s="719"/>
      <c r="CA29" s="719"/>
      <c r="CB29" s="720"/>
      <c r="CD29" s="742" t="s">
        <v>304</v>
      </c>
      <c r="CE29" s="743"/>
      <c r="CF29" s="694" t="s">
        <v>305</v>
      </c>
      <c r="CG29" s="695"/>
      <c r="CH29" s="695"/>
      <c r="CI29" s="695"/>
      <c r="CJ29" s="695"/>
      <c r="CK29" s="695"/>
      <c r="CL29" s="695"/>
      <c r="CM29" s="695"/>
      <c r="CN29" s="695"/>
      <c r="CO29" s="695"/>
      <c r="CP29" s="695"/>
      <c r="CQ29" s="696"/>
      <c r="CR29" s="679">
        <v>439171</v>
      </c>
      <c r="CS29" s="715"/>
      <c r="CT29" s="715"/>
      <c r="CU29" s="715"/>
      <c r="CV29" s="715"/>
      <c r="CW29" s="715"/>
      <c r="CX29" s="715"/>
      <c r="CY29" s="716"/>
      <c r="CZ29" s="684">
        <v>5.2</v>
      </c>
      <c r="DA29" s="713"/>
      <c r="DB29" s="713"/>
      <c r="DC29" s="717"/>
      <c r="DD29" s="688">
        <v>431669</v>
      </c>
      <c r="DE29" s="715"/>
      <c r="DF29" s="715"/>
      <c r="DG29" s="715"/>
      <c r="DH29" s="715"/>
      <c r="DI29" s="715"/>
      <c r="DJ29" s="715"/>
      <c r="DK29" s="716"/>
      <c r="DL29" s="688">
        <v>431669</v>
      </c>
      <c r="DM29" s="715"/>
      <c r="DN29" s="715"/>
      <c r="DO29" s="715"/>
      <c r="DP29" s="715"/>
      <c r="DQ29" s="715"/>
      <c r="DR29" s="715"/>
      <c r="DS29" s="715"/>
      <c r="DT29" s="715"/>
      <c r="DU29" s="715"/>
      <c r="DV29" s="716"/>
      <c r="DW29" s="684">
        <v>8.4</v>
      </c>
      <c r="DX29" s="713"/>
      <c r="DY29" s="713"/>
      <c r="DZ29" s="713"/>
      <c r="EA29" s="713"/>
      <c r="EB29" s="713"/>
      <c r="EC29" s="714"/>
    </row>
    <row r="30" spans="2:133" ht="11.25" customHeight="1" x14ac:dyDescent="0.15">
      <c r="B30" s="676" t="s">
        <v>306</v>
      </c>
      <c r="C30" s="677"/>
      <c r="D30" s="677"/>
      <c r="E30" s="677"/>
      <c r="F30" s="677"/>
      <c r="G30" s="677"/>
      <c r="H30" s="677"/>
      <c r="I30" s="677"/>
      <c r="J30" s="677"/>
      <c r="K30" s="677"/>
      <c r="L30" s="677"/>
      <c r="M30" s="677"/>
      <c r="N30" s="677"/>
      <c r="O30" s="677"/>
      <c r="P30" s="677"/>
      <c r="Q30" s="678"/>
      <c r="R30" s="679">
        <v>15145</v>
      </c>
      <c r="S30" s="680"/>
      <c r="T30" s="680"/>
      <c r="U30" s="680"/>
      <c r="V30" s="680"/>
      <c r="W30" s="680"/>
      <c r="X30" s="680"/>
      <c r="Y30" s="681"/>
      <c r="Z30" s="682">
        <v>0.2</v>
      </c>
      <c r="AA30" s="682"/>
      <c r="AB30" s="682"/>
      <c r="AC30" s="682"/>
      <c r="AD30" s="683">
        <v>8618</v>
      </c>
      <c r="AE30" s="683"/>
      <c r="AF30" s="683"/>
      <c r="AG30" s="683"/>
      <c r="AH30" s="683"/>
      <c r="AI30" s="683"/>
      <c r="AJ30" s="683"/>
      <c r="AK30" s="683"/>
      <c r="AL30" s="684">
        <v>0.2</v>
      </c>
      <c r="AM30" s="685"/>
      <c r="AN30" s="685"/>
      <c r="AO30" s="686"/>
      <c r="AP30" s="727" t="s">
        <v>307</v>
      </c>
      <c r="AQ30" s="728"/>
      <c r="AR30" s="728"/>
      <c r="AS30" s="728"/>
      <c r="AT30" s="733" t="s">
        <v>308</v>
      </c>
      <c r="AU30" s="230"/>
      <c r="AV30" s="230"/>
      <c r="AW30" s="230"/>
      <c r="AX30" s="665" t="s">
        <v>186</v>
      </c>
      <c r="AY30" s="666"/>
      <c r="AZ30" s="666"/>
      <c r="BA30" s="666"/>
      <c r="BB30" s="666"/>
      <c r="BC30" s="666"/>
      <c r="BD30" s="666"/>
      <c r="BE30" s="666"/>
      <c r="BF30" s="667"/>
      <c r="BG30" s="739">
        <v>98.8</v>
      </c>
      <c r="BH30" s="740"/>
      <c r="BI30" s="740"/>
      <c r="BJ30" s="740"/>
      <c r="BK30" s="740"/>
      <c r="BL30" s="740"/>
      <c r="BM30" s="674">
        <v>95.7</v>
      </c>
      <c r="BN30" s="740"/>
      <c r="BO30" s="740"/>
      <c r="BP30" s="740"/>
      <c r="BQ30" s="741"/>
      <c r="BR30" s="739">
        <v>99</v>
      </c>
      <c r="BS30" s="740"/>
      <c r="BT30" s="740"/>
      <c r="BU30" s="740"/>
      <c r="BV30" s="740"/>
      <c r="BW30" s="740"/>
      <c r="BX30" s="674">
        <v>95.3</v>
      </c>
      <c r="BY30" s="740"/>
      <c r="BZ30" s="740"/>
      <c r="CA30" s="740"/>
      <c r="CB30" s="741"/>
      <c r="CD30" s="744"/>
      <c r="CE30" s="745"/>
      <c r="CF30" s="694" t="s">
        <v>309</v>
      </c>
      <c r="CG30" s="695"/>
      <c r="CH30" s="695"/>
      <c r="CI30" s="695"/>
      <c r="CJ30" s="695"/>
      <c r="CK30" s="695"/>
      <c r="CL30" s="695"/>
      <c r="CM30" s="695"/>
      <c r="CN30" s="695"/>
      <c r="CO30" s="695"/>
      <c r="CP30" s="695"/>
      <c r="CQ30" s="696"/>
      <c r="CR30" s="679">
        <v>410256</v>
      </c>
      <c r="CS30" s="680"/>
      <c r="CT30" s="680"/>
      <c r="CU30" s="680"/>
      <c r="CV30" s="680"/>
      <c r="CW30" s="680"/>
      <c r="CX30" s="680"/>
      <c r="CY30" s="681"/>
      <c r="CZ30" s="684">
        <v>4.9000000000000004</v>
      </c>
      <c r="DA30" s="713"/>
      <c r="DB30" s="713"/>
      <c r="DC30" s="717"/>
      <c r="DD30" s="688">
        <v>403468</v>
      </c>
      <c r="DE30" s="680"/>
      <c r="DF30" s="680"/>
      <c r="DG30" s="680"/>
      <c r="DH30" s="680"/>
      <c r="DI30" s="680"/>
      <c r="DJ30" s="680"/>
      <c r="DK30" s="681"/>
      <c r="DL30" s="688">
        <v>403468</v>
      </c>
      <c r="DM30" s="680"/>
      <c r="DN30" s="680"/>
      <c r="DO30" s="680"/>
      <c r="DP30" s="680"/>
      <c r="DQ30" s="680"/>
      <c r="DR30" s="680"/>
      <c r="DS30" s="680"/>
      <c r="DT30" s="680"/>
      <c r="DU30" s="680"/>
      <c r="DV30" s="681"/>
      <c r="DW30" s="684">
        <v>7.9</v>
      </c>
      <c r="DX30" s="713"/>
      <c r="DY30" s="713"/>
      <c r="DZ30" s="713"/>
      <c r="EA30" s="713"/>
      <c r="EB30" s="713"/>
      <c r="EC30" s="714"/>
    </row>
    <row r="31" spans="2:133" ht="11.25" customHeight="1" x14ac:dyDescent="0.15">
      <c r="B31" s="676" t="s">
        <v>310</v>
      </c>
      <c r="C31" s="677"/>
      <c r="D31" s="677"/>
      <c r="E31" s="677"/>
      <c r="F31" s="677"/>
      <c r="G31" s="677"/>
      <c r="H31" s="677"/>
      <c r="I31" s="677"/>
      <c r="J31" s="677"/>
      <c r="K31" s="677"/>
      <c r="L31" s="677"/>
      <c r="M31" s="677"/>
      <c r="N31" s="677"/>
      <c r="O31" s="677"/>
      <c r="P31" s="677"/>
      <c r="Q31" s="678"/>
      <c r="R31" s="679">
        <v>9202</v>
      </c>
      <c r="S31" s="680"/>
      <c r="T31" s="680"/>
      <c r="U31" s="680"/>
      <c r="V31" s="680"/>
      <c r="W31" s="680"/>
      <c r="X31" s="680"/>
      <c r="Y31" s="681"/>
      <c r="Z31" s="682">
        <v>0.1</v>
      </c>
      <c r="AA31" s="682"/>
      <c r="AB31" s="682"/>
      <c r="AC31" s="682"/>
      <c r="AD31" s="683" t="s">
        <v>136</v>
      </c>
      <c r="AE31" s="683"/>
      <c r="AF31" s="683"/>
      <c r="AG31" s="683"/>
      <c r="AH31" s="683"/>
      <c r="AI31" s="683"/>
      <c r="AJ31" s="683"/>
      <c r="AK31" s="683"/>
      <c r="AL31" s="684" t="s">
        <v>136</v>
      </c>
      <c r="AM31" s="685"/>
      <c r="AN31" s="685"/>
      <c r="AO31" s="686"/>
      <c r="AP31" s="729"/>
      <c r="AQ31" s="730"/>
      <c r="AR31" s="730"/>
      <c r="AS31" s="730"/>
      <c r="AT31" s="734"/>
      <c r="AU31" s="229" t="s">
        <v>311</v>
      </c>
      <c r="AV31" s="229"/>
      <c r="AW31" s="229"/>
      <c r="AX31" s="676" t="s">
        <v>312</v>
      </c>
      <c r="AY31" s="677"/>
      <c r="AZ31" s="677"/>
      <c r="BA31" s="677"/>
      <c r="BB31" s="677"/>
      <c r="BC31" s="677"/>
      <c r="BD31" s="677"/>
      <c r="BE31" s="677"/>
      <c r="BF31" s="678"/>
      <c r="BG31" s="736">
        <v>98.7</v>
      </c>
      <c r="BH31" s="715"/>
      <c r="BI31" s="715"/>
      <c r="BJ31" s="715"/>
      <c r="BK31" s="715"/>
      <c r="BL31" s="715"/>
      <c r="BM31" s="685">
        <v>95.2</v>
      </c>
      <c r="BN31" s="737"/>
      <c r="BO31" s="737"/>
      <c r="BP31" s="737"/>
      <c r="BQ31" s="738"/>
      <c r="BR31" s="736">
        <v>98.9</v>
      </c>
      <c r="BS31" s="715"/>
      <c r="BT31" s="715"/>
      <c r="BU31" s="715"/>
      <c r="BV31" s="715"/>
      <c r="BW31" s="715"/>
      <c r="BX31" s="685">
        <v>95.1</v>
      </c>
      <c r="BY31" s="737"/>
      <c r="BZ31" s="737"/>
      <c r="CA31" s="737"/>
      <c r="CB31" s="738"/>
      <c r="CD31" s="744"/>
      <c r="CE31" s="745"/>
      <c r="CF31" s="694" t="s">
        <v>313</v>
      </c>
      <c r="CG31" s="695"/>
      <c r="CH31" s="695"/>
      <c r="CI31" s="695"/>
      <c r="CJ31" s="695"/>
      <c r="CK31" s="695"/>
      <c r="CL31" s="695"/>
      <c r="CM31" s="695"/>
      <c r="CN31" s="695"/>
      <c r="CO31" s="695"/>
      <c r="CP31" s="695"/>
      <c r="CQ31" s="696"/>
      <c r="CR31" s="679">
        <v>28915</v>
      </c>
      <c r="CS31" s="715"/>
      <c r="CT31" s="715"/>
      <c r="CU31" s="715"/>
      <c r="CV31" s="715"/>
      <c r="CW31" s="715"/>
      <c r="CX31" s="715"/>
      <c r="CY31" s="716"/>
      <c r="CZ31" s="684">
        <v>0.3</v>
      </c>
      <c r="DA31" s="713"/>
      <c r="DB31" s="713"/>
      <c r="DC31" s="717"/>
      <c r="DD31" s="688">
        <v>28201</v>
      </c>
      <c r="DE31" s="715"/>
      <c r="DF31" s="715"/>
      <c r="DG31" s="715"/>
      <c r="DH31" s="715"/>
      <c r="DI31" s="715"/>
      <c r="DJ31" s="715"/>
      <c r="DK31" s="716"/>
      <c r="DL31" s="688">
        <v>28201</v>
      </c>
      <c r="DM31" s="715"/>
      <c r="DN31" s="715"/>
      <c r="DO31" s="715"/>
      <c r="DP31" s="715"/>
      <c r="DQ31" s="715"/>
      <c r="DR31" s="715"/>
      <c r="DS31" s="715"/>
      <c r="DT31" s="715"/>
      <c r="DU31" s="715"/>
      <c r="DV31" s="716"/>
      <c r="DW31" s="684">
        <v>0.6</v>
      </c>
      <c r="DX31" s="713"/>
      <c r="DY31" s="713"/>
      <c r="DZ31" s="713"/>
      <c r="EA31" s="713"/>
      <c r="EB31" s="713"/>
      <c r="EC31" s="714"/>
    </row>
    <row r="32" spans="2:133" ht="11.25" customHeight="1" x14ac:dyDescent="0.15">
      <c r="B32" s="676" t="s">
        <v>314</v>
      </c>
      <c r="C32" s="677"/>
      <c r="D32" s="677"/>
      <c r="E32" s="677"/>
      <c r="F32" s="677"/>
      <c r="G32" s="677"/>
      <c r="H32" s="677"/>
      <c r="I32" s="677"/>
      <c r="J32" s="677"/>
      <c r="K32" s="677"/>
      <c r="L32" s="677"/>
      <c r="M32" s="677"/>
      <c r="N32" s="677"/>
      <c r="O32" s="677"/>
      <c r="P32" s="677"/>
      <c r="Q32" s="678"/>
      <c r="R32" s="679">
        <v>355028</v>
      </c>
      <c r="S32" s="680"/>
      <c r="T32" s="680"/>
      <c r="U32" s="680"/>
      <c r="V32" s="680"/>
      <c r="W32" s="680"/>
      <c r="X32" s="680"/>
      <c r="Y32" s="681"/>
      <c r="Z32" s="682">
        <v>4.0999999999999996</v>
      </c>
      <c r="AA32" s="682"/>
      <c r="AB32" s="682"/>
      <c r="AC32" s="682"/>
      <c r="AD32" s="683" t="s">
        <v>127</v>
      </c>
      <c r="AE32" s="683"/>
      <c r="AF32" s="683"/>
      <c r="AG32" s="683"/>
      <c r="AH32" s="683"/>
      <c r="AI32" s="683"/>
      <c r="AJ32" s="683"/>
      <c r="AK32" s="683"/>
      <c r="AL32" s="684" t="s">
        <v>136</v>
      </c>
      <c r="AM32" s="685"/>
      <c r="AN32" s="685"/>
      <c r="AO32" s="686"/>
      <c r="AP32" s="731"/>
      <c r="AQ32" s="732"/>
      <c r="AR32" s="732"/>
      <c r="AS32" s="732"/>
      <c r="AT32" s="735"/>
      <c r="AU32" s="231"/>
      <c r="AV32" s="231"/>
      <c r="AW32" s="231"/>
      <c r="AX32" s="724" t="s">
        <v>315</v>
      </c>
      <c r="AY32" s="725"/>
      <c r="AZ32" s="725"/>
      <c r="BA32" s="725"/>
      <c r="BB32" s="725"/>
      <c r="BC32" s="725"/>
      <c r="BD32" s="725"/>
      <c r="BE32" s="725"/>
      <c r="BF32" s="726"/>
      <c r="BG32" s="748">
        <v>98.7</v>
      </c>
      <c r="BH32" s="749"/>
      <c r="BI32" s="749"/>
      <c r="BJ32" s="749"/>
      <c r="BK32" s="749"/>
      <c r="BL32" s="749"/>
      <c r="BM32" s="750">
        <v>96</v>
      </c>
      <c r="BN32" s="749"/>
      <c r="BO32" s="749"/>
      <c r="BP32" s="749"/>
      <c r="BQ32" s="751"/>
      <c r="BR32" s="748">
        <v>99</v>
      </c>
      <c r="BS32" s="749"/>
      <c r="BT32" s="749"/>
      <c r="BU32" s="749"/>
      <c r="BV32" s="749"/>
      <c r="BW32" s="749"/>
      <c r="BX32" s="750">
        <v>95.2</v>
      </c>
      <c r="BY32" s="749"/>
      <c r="BZ32" s="749"/>
      <c r="CA32" s="749"/>
      <c r="CB32" s="751"/>
      <c r="CD32" s="746"/>
      <c r="CE32" s="747"/>
      <c r="CF32" s="694" t="s">
        <v>316</v>
      </c>
      <c r="CG32" s="695"/>
      <c r="CH32" s="695"/>
      <c r="CI32" s="695"/>
      <c r="CJ32" s="695"/>
      <c r="CK32" s="695"/>
      <c r="CL32" s="695"/>
      <c r="CM32" s="695"/>
      <c r="CN32" s="695"/>
      <c r="CO32" s="695"/>
      <c r="CP32" s="695"/>
      <c r="CQ32" s="696"/>
      <c r="CR32" s="679" t="s">
        <v>136</v>
      </c>
      <c r="CS32" s="680"/>
      <c r="CT32" s="680"/>
      <c r="CU32" s="680"/>
      <c r="CV32" s="680"/>
      <c r="CW32" s="680"/>
      <c r="CX32" s="680"/>
      <c r="CY32" s="681"/>
      <c r="CZ32" s="684" t="s">
        <v>136</v>
      </c>
      <c r="DA32" s="713"/>
      <c r="DB32" s="713"/>
      <c r="DC32" s="717"/>
      <c r="DD32" s="688" t="s">
        <v>136</v>
      </c>
      <c r="DE32" s="680"/>
      <c r="DF32" s="680"/>
      <c r="DG32" s="680"/>
      <c r="DH32" s="680"/>
      <c r="DI32" s="680"/>
      <c r="DJ32" s="680"/>
      <c r="DK32" s="681"/>
      <c r="DL32" s="688" t="s">
        <v>136</v>
      </c>
      <c r="DM32" s="680"/>
      <c r="DN32" s="680"/>
      <c r="DO32" s="680"/>
      <c r="DP32" s="680"/>
      <c r="DQ32" s="680"/>
      <c r="DR32" s="680"/>
      <c r="DS32" s="680"/>
      <c r="DT32" s="680"/>
      <c r="DU32" s="680"/>
      <c r="DV32" s="681"/>
      <c r="DW32" s="684" t="s">
        <v>127</v>
      </c>
      <c r="DX32" s="713"/>
      <c r="DY32" s="713"/>
      <c r="DZ32" s="713"/>
      <c r="EA32" s="713"/>
      <c r="EB32" s="713"/>
      <c r="EC32" s="714"/>
    </row>
    <row r="33" spans="2:133" ht="11.25" customHeight="1" x14ac:dyDescent="0.15">
      <c r="B33" s="676" t="s">
        <v>317</v>
      </c>
      <c r="C33" s="677"/>
      <c r="D33" s="677"/>
      <c r="E33" s="677"/>
      <c r="F33" s="677"/>
      <c r="G33" s="677"/>
      <c r="H33" s="677"/>
      <c r="I33" s="677"/>
      <c r="J33" s="677"/>
      <c r="K33" s="677"/>
      <c r="L33" s="677"/>
      <c r="M33" s="677"/>
      <c r="N33" s="677"/>
      <c r="O33" s="677"/>
      <c r="P33" s="677"/>
      <c r="Q33" s="678"/>
      <c r="R33" s="679">
        <v>162478</v>
      </c>
      <c r="S33" s="680"/>
      <c r="T33" s="680"/>
      <c r="U33" s="680"/>
      <c r="V33" s="680"/>
      <c r="W33" s="680"/>
      <c r="X33" s="680"/>
      <c r="Y33" s="681"/>
      <c r="Z33" s="682">
        <v>1.9</v>
      </c>
      <c r="AA33" s="682"/>
      <c r="AB33" s="682"/>
      <c r="AC33" s="682"/>
      <c r="AD33" s="683" t="s">
        <v>136</v>
      </c>
      <c r="AE33" s="683"/>
      <c r="AF33" s="683"/>
      <c r="AG33" s="683"/>
      <c r="AH33" s="683"/>
      <c r="AI33" s="683"/>
      <c r="AJ33" s="683"/>
      <c r="AK33" s="683"/>
      <c r="AL33" s="684" t="s">
        <v>136</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318</v>
      </c>
      <c r="CE33" s="695"/>
      <c r="CF33" s="695"/>
      <c r="CG33" s="695"/>
      <c r="CH33" s="695"/>
      <c r="CI33" s="695"/>
      <c r="CJ33" s="695"/>
      <c r="CK33" s="695"/>
      <c r="CL33" s="695"/>
      <c r="CM33" s="695"/>
      <c r="CN33" s="695"/>
      <c r="CO33" s="695"/>
      <c r="CP33" s="695"/>
      <c r="CQ33" s="696"/>
      <c r="CR33" s="679">
        <v>3663213</v>
      </c>
      <c r="CS33" s="715"/>
      <c r="CT33" s="715"/>
      <c r="CU33" s="715"/>
      <c r="CV33" s="715"/>
      <c r="CW33" s="715"/>
      <c r="CX33" s="715"/>
      <c r="CY33" s="716"/>
      <c r="CZ33" s="684">
        <v>43.7</v>
      </c>
      <c r="DA33" s="713"/>
      <c r="DB33" s="713"/>
      <c r="DC33" s="717"/>
      <c r="DD33" s="688">
        <v>3107339</v>
      </c>
      <c r="DE33" s="715"/>
      <c r="DF33" s="715"/>
      <c r="DG33" s="715"/>
      <c r="DH33" s="715"/>
      <c r="DI33" s="715"/>
      <c r="DJ33" s="715"/>
      <c r="DK33" s="716"/>
      <c r="DL33" s="688">
        <v>2568334</v>
      </c>
      <c r="DM33" s="715"/>
      <c r="DN33" s="715"/>
      <c r="DO33" s="715"/>
      <c r="DP33" s="715"/>
      <c r="DQ33" s="715"/>
      <c r="DR33" s="715"/>
      <c r="DS33" s="715"/>
      <c r="DT33" s="715"/>
      <c r="DU33" s="715"/>
      <c r="DV33" s="716"/>
      <c r="DW33" s="684">
        <v>50.2</v>
      </c>
      <c r="DX33" s="713"/>
      <c r="DY33" s="713"/>
      <c r="DZ33" s="713"/>
      <c r="EA33" s="713"/>
      <c r="EB33" s="713"/>
      <c r="EC33" s="714"/>
    </row>
    <row r="34" spans="2:133" ht="11.25" customHeight="1" x14ac:dyDescent="0.15">
      <c r="B34" s="676" t="s">
        <v>319</v>
      </c>
      <c r="C34" s="677"/>
      <c r="D34" s="677"/>
      <c r="E34" s="677"/>
      <c r="F34" s="677"/>
      <c r="G34" s="677"/>
      <c r="H34" s="677"/>
      <c r="I34" s="677"/>
      <c r="J34" s="677"/>
      <c r="K34" s="677"/>
      <c r="L34" s="677"/>
      <c r="M34" s="677"/>
      <c r="N34" s="677"/>
      <c r="O34" s="677"/>
      <c r="P34" s="677"/>
      <c r="Q34" s="678"/>
      <c r="R34" s="679">
        <v>181556</v>
      </c>
      <c r="S34" s="680"/>
      <c r="T34" s="680"/>
      <c r="U34" s="680"/>
      <c r="V34" s="680"/>
      <c r="W34" s="680"/>
      <c r="X34" s="680"/>
      <c r="Y34" s="681"/>
      <c r="Z34" s="682">
        <v>2.1</v>
      </c>
      <c r="AA34" s="682"/>
      <c r="AB34" s="682"/>
      <c r="AC34" s="682"/>
      <c r="AD34" s="683">
        <v>76</v>
      </c>
      <c r="AE34" s="683"/>
      <c r="AF34" s="683"/>
      <c r="AG34" s="683"/>
      <c r="AH34" s="683"/>
      <c r="AI34" s="683"/>
      <c r="AJ34" s="683"/>
      <c r="AK34" s="683"/>
      <c r="AL34" s="684">
        <v>0</v>
      </c>
      <c r="AM34" s="685"/>
      <c r="AN34" s="685"/>
      <c r="AO34" s="686"/>
      <c r="AP34" s="234"/>
      <c r="AQ34" s="658" t="s">
        <v>320</v>
      </c>
      <c r="AR34" s="659"/>
      <c r="AS34" s="659"/>
      <c r="AT34" s="659"/>
      <c r="AU34" s="659"/>
      <c r="AV34" s="659"/>
      <c r="AW34" s="659"/>
      <c r="AX34" s="659"/>
      <c r="AY34" s="659"/>
      <c r="AZ34" s="659"/>
      <c r="BA34" s="659"/>
      <c r="BB34" s="659"/>
      <c r="BC34" s="659"/>
      <c r="BD34" s="659"/>
      <c r="BE34" s="659"/>
      <c r="BF34" s="660"/>
      <c r="BG34" s="658" t="s">
        <v>321</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322</v>
      </c>
      <c r="CE34" s="695"/>
      <c r="CF34" s="695"/>
      <c r="CG34" s="695"/>
      <c r="CH34" s="695"/>
      <c r="CI34" s="695"/>
      <c r="CJ34" s="695"/>
      <c r="CK34" s="695"/>
      <c r="CL34" s="695"/>
      <c r="CM34" s="695"/>
      <c r="CN34" s="695"/>
      <c r="CO34" s="695"/>
      <c r="CP34" s="695"/>
      <c r="CQ34" s="696"/>
      <c r="CR34" s="679">
        <v>1257034</v>
      </c>
      <c r="CS34" s="680"/>
      <c r="CT34" s="680"/>
      <c r="CU34" s="680"/>
      <c r="CV34" s="680"/>
      <c r="CW34" s="680"/>
      <c r="CX34" s="680"/>
      <c r="CY34" s="681"/>
      <c r="CZ34" s="684">
        <v>15</v>
      </c>
      <c r="DA34" s="713"/>
      <c r="DB34" s="713"/>
      <c r="DC34" s="717"/>
      <c r="DD34" s="688">
        <v>950212</v>
      </c>
      <c r="DE34" s="680"/>
      <c r="DF34" s="680"/>
      <c r="DG34" s="680"/>
      <c r="DH34" s="680"/>
      <c r="DI34" s="680"/>
      <c r="DJ34" s="680"/>
      <c r="DK34" s="681"/>
      <c r="DL34" s="688">
        <v>852225</v>
      </c>
      <c r="DM34" s="680"/>
      <c r="DN34" s="680"/>
      <c r="DO34" s="680"/>
      <c r="DP34" s="680"/>
      <c r="DQ34" s="680"/>
      <c r="DR34" s="680"/>
      <c r="DS34" s="680"/>
      <c r="DT34" s="680"/>
      <c r="DU34" s="680"/>
      <c r="DV34" s="681"/>
      <c r="DW34" s="684">
        <v>16.600000000000001</v>
      </c>
      <c r="DX34" s="713"/>
      <c r="DY34" s="713"/>
      <c r="DZ34" s="713"/>
      <c r="EA34" s="713"/>
      <c r="EB34" s="713"/>
      <c r="EC34" s="714"/>
    </row>
    <row r="35" spans="2:133" ht="11.25" customHeight="1" x14ac:dyDescent="0.15">
      <c r="B35" s="676" t="s">
        <v>323</v>
      </c>
      <c r="C35" s="677"/>
      <c r="D35" s="677"/>
      <c r="E35" s="677"/>
      <c r="F35" s="677"/>
      <c r="G35" s="677"/>
      <c r="H35" s="677"/>
      <c r="I35" s="677"/>
      <c r="J35" s="677"/>
      <c r="K35" s="677"/>
      <c r="L35" s="677"/>
      <c r="M35" s="677"/>
      <c r="N35" s="677"/>
      <c r="O35" s="677"/>
      <c r="P35" s="677"/>
      <c r="Q35" s="678"/>
      <c r="R35" s="679">
        <v>1024100</v>
      </c>
      <c r="S35" s="680"/>
      <c r="T35" s="680"/>
      <c r="U35" s="680"/>
      <c r="V35" s="680"/>
      <c r="W35" s="680"/>
      <c r="X35" s="680"/>
      <c r="Y35" s="681"/>
      <c r="Z35" s="682">
        <v>11.8</v>
      </c>
      <c r="AA35" s="682"/>
      <c r="AB35" s="682"/>
      <c r="AC35" s="682"/>
      <c r="AD35" s="683" t="s">
        <v>136</v>
      </c>
      <c r="AE35" s="683"/>
      <c r="AF35" s="683"/>
      <c r="AG35" s="683"/>
      <c r="AH35" s="683"/>
      <c r="AI35" s="683"/>
      <c r="AJ35" s="683"/>
      <c r="AK35" s="683"/>
      <c r="AL35" s="684" t="s">
        <v>136</v>
      </c>
      <c r="AM35" s="685"/>
      <c r="AN35" s="685"/>
      <c r="AO35" s="686"/>
      <c r="AP35" s="234"/>
      <c r="AQ35" s="752" t="s">
        <v>324</v>
      </c>
      <c r="AR35" s="753"/>
      <c r="AS35" s="753"/>
      <c r="AT35" s="753"/>
      <c r="AU35" s="753"/>
      <c r="AV35" s="753"/>
      <c r="AW35" s="753"/>
      <c r="AX35" s="753"/>
      <c r="AY35" s="754"/>
      <c r="AZ35" s="668">
        <v>1440692</v>
      </c>
      <c r="BA35" s="669"/>
      <c r="BB35" s="669"/>
      <c r="BC35" s="669"/>
      <c r="BD35" s="669"/>
      <c r="BE35" s="669"/>
      <c r="BF35" s="755"/>
      <c r="BG35" s="690" t="s">
        <v>325</v>
      </c>
      <c r="BH35" s="691"/>
      <c r="BI35" s="691"/>
      <c r="BJ35" s="691"/>
      <c r="BK35" s="691"/>
      <c r="BL35" s="691"/>
      <c r="BM35" s="691"/>
      <c r="BN35" s="691"/>
      <c r="BO35" s="691"/>
      <c r="BP35" s="691"/>
      <c r="BQ35" s="691"/>
      <c r="BR35" s="691"/>
      <c r="BS35" s="691"/>
      <c r="BT35" s="691"/>
      <c r="BU35" s="692"/>
      <c r="BV35" s="668">
        <v>52164</v>
      </c>
      <c r="BW35" s="669"/>
      <c r="BX35" s="669"/>
      <c r="BY35" s="669"/>
      <c r="BZ35" s="669"/>
      <c r="CA35" s="669"/>
      <c r="CB35" s="755"/>
      <c r="CD35" s="694" t="s">
        <v>326</v>
      </c>
      <c r="CE35" s="695"/>
      <c r="CF35" s="695"/>
      <c r="CG35" s="695"/>
      <c r="CH35" s="695"/>
      <c r="CI35" s="695"/>
      <c r="CJ35" s="695"/>
      <c r="CK35" s="695"/>
      <c r="CL35" s="695"/>
      <c r="CM35" s="695"/>
      <c r="CN35" s="695"/>
      <c r="CO35" s="695"/>
      <c r="CP35" s="695"/>
      <c r="CQ35" s="696"/>
      <c r="CR35" s="679">
        <v>45811</v>
      </c>
      <c r="CS35" s="715"/>
      <c r="CT35" s="715"/>
      <c r="CU35" s="715"/>
      <c r="CV35" s="715"/>
      <c r="CW35" s="715"/>
      <c r="CX35" s="715"/>
      <c r="CY35" s="716"/>
      <c r="CZ35" s="684">
        <v>0.5</v>
      </c>
      <c r="DA35" s="713"/>
      <c r="DB35" s="713"/>
      <c r="DC35" s="717"/>
      <c r="DD35" s="688">
        <v>35766</v>
      </c>
      <c r="DE35" s="715"/>
      <c r="DF35" s="715"/>
      <c r="DG35" s="715"/>
      <c r="DH35" s="715"/>
      <c r="DI35" s="715"/>
      <c r="DJ35" s="715"/>
      <c r="DK35" s="716"/>
      <c r="DL35" s="688">
        <v>35766</v>
      </c>
      <c r="DM35" s="715"/>
      <c r="DN35" s="715"/>
      <c r="DO35" s="715"/>
      <c r="DP35" s="715"/>
      <c r="DQ35" s="715"/>
      <c r="DR35" s="715"/>
      <c r="DS35" s="715"/>
      <c r="DT35" s="715"/>
      <c r="DU35" s="715"/>
      <c r="DV35" s="716"/>
      <c r="DW35" s="684">
        <v>0.7</v>
      </c>
      <c r="DX35" s="713"/>
      <c r="DY35" s="713"/>
      <c r="DZ35" s="713"/>
      <c r="EA35" s="713"/>
      <c r="EB35" s="713"/>
      <c r="EC35" s="714"/>
    </row>
    <row r="36" spans="2:133" ht="11.25" customHeight="1" x14ac:dyDescent="0.15">
      <c r="B36" s="676" t="s">
        <v>327</v>
      </c>
      <c r="C36" s="677"/>
      <c r="D36" s="677"/>
      <c r="E36" s="677"/>
      <c r="F36" s="677"/>
      <c r="G36" s="677"/>
      <c r="H36" s="677"/>
      <c r="I36" s="677"/>
      <c r="J36" s="677"/>
      <c r="K36" s="677"/>
      <c r="L36" s="677"/>
      <c r="M36" s="677"/>
      <c r="N36" s="677"/>
      <c r="O36" s="677"/>
      <c r="P36" s="677"/>
      <c r="Q36" s="678"/>
      <c r="R36" s="679" t="s">
        <v>127</v>
      </c>
      <c r="S36" s="680"/>
      <c r="T36" s="680"/>
      <c r="U36" s="680"/>
      <c r="V36" s="680"/>
      <c r="W36" s="680"/>
      <c r="X36" s="680"/>
      <c r="Y36" s="681"/>
      <c r="Z36" s="682" t="s">
        <v>127</v>
      </c>
      <c r="AA36" s="682"/>
      <c r="AB36" s="682"/>
      <c r="AC36" s="682"/>
      <c r="AD36" s="683" t="s">
        <v>136</v>
      </c>
      <c r="AE36" s="683"/>
      <c r="AF36" s="683"/>
      <c r="AG36" s="683"/>
      <c r="AH36" s="683"/>
      <c r="AI36" s="683"/>
      <c r="AJ36" s="683"/>
      <c r="AK36" s="683"/>
      <c r="AL36" s="684" t="s">
        <v>127</v>
      </c>
      <c r="AM36" s="685"/>
      <c r="AN36" s="685"/>
      <c r="AO36" s="686"/>
      <c r="AQ36" s="756" t="s">
        <v>328</v>
      </c>
      <c r="AR36" s="757"/>
      <c r="AS36" s="757"/>
      <c r="AT36" s="757"/>
      <c r="AU36" s="757"/>
      <c r="AV36" s="757"/>
      <c r="AW36" s="757"/>
      <c r="AX36" s="757"/>
      <c r="AY36" s="758"/>
      <c r="AZ36" s="679">
        <v>544540</v>
      </c>
      <c r="BA36" s="680"/>
      <c r="BB36" s="680"/>
      <c r="BC36" s="680"/>
      <c r="BD36" s="715"/>
      <c r="BE36" s="715"/>
      <c r="BF36" s="738"/>
      <c r="BG36" s="694" t="s">
        <v>329</v>
      </c>
      <c r="BH36" s="695"/>
      <c r="BI36" s="695"/>
      <c r="BJ36" s="695"/>
      <c r="BK36" s="695"/>
      <c r="BL36" s="695"/>
      <c r="BM36" s="695"/>
      <c r="BN36" s="695"/>
      <c r="BO36" s="695"/>
      <c r="BP36" s="695"/>
      <c r="BQ36" s="695"/>
      <c r="BR36" s="695"/>
      <c r="BS36" s="695"/>
      <c r="BT36" s="695"/>
      <c r="BU36" s="696"/>
      <c r="BV36" s="679">
        <v>34547</v>
      </c>
      <c r="BW36" s="680"/>
      <c r="BX36" s="680"/>
      <c r="BY36" s="680"/>
      <c r="BZ36" s="680"/>
      <c r="CA36" s="680"/>
      <c r="CB36" s="689"/>
      <c r="CD36" s="694" t="s">
        <v>330</v>
      </c>
      <c r="CE36" s="695"/>
      <c r="CF36" s="695"/>
      <c r="CG36" s="695"/>
      <c r="CH36" s="695"/>
      <c r="CI36" s="695"/>
      <c r="CJ36" s="695"/>
      <c r="CK36" s="695"/>
      <c r="CL36" s="695"/>
      <c r="CM36" s="695"/>
      <c r="CN36" s="695"/>
      <c r="CO36" s="695"/>
      <c r="CP36" s="695"/>
      <c r="CQ36" s="696"/>
      <c r="CR36" s="679">
        <v>1070309</v>
      </c>
      <c r="CS36" s="680"/>
      <c r="CT36" s="680"/>
      <c r="CU36" s="680"/>
      <c r="CV36" s="680"/>
      <c r="CW36" s="680"/>
      <c r="CX36" s="680"/>
      <c r="CY36" s="681"/>
      <c r="CZ36" s="684">
        <v>12.8</v>
      </c>
      <c r="DA36" s="713"/>
      <c r="DB36" s="713"/>
      <c r="DC36" s="717"/>
      <c r="DD36" s="688">
        <v>1028999</v>
      </c>
      <c r="DE36" s="680"/>
      <c r="DF36" s="680"/>
      <c r="DG36" s="680"/>
      <c r="DH36" s="680"/>
      <c r="DI36" s="680"/>
      <c r="DJ36" s="680"/>
      <c r="DK36" s="681"/>
      <c r="DL36" s="688">
        <v>908128</v>
      </c>
      <c r="DM36" s="680"/>
      <c r="DN36" s="680"/>
      <c r="DO36" s="680"/>
      <c r="DP36" s="680"/>
      <c r="DQ36" s="680"/>
      <c r="DR36" s="680"/>
      <c r="DS36" s="680"/>
      <c r="DT36" s="680"/>
      <c r="DU36" s="680"/>
      <c r="DV36" s="681"/>
      <c r="DW36" s="684">
        <v>17.7</v>
      </c>
      <c r="DX36" s="713"/>
      <c r="DY36" s="713"/>
      <c r="DZ36" s="713"/>
      <c r="EA36" s="713"/>
      <c r="EB36" s="713"/>
      <c r="EC36" s="714"/>
    </row>
    <row r="37" spans="2:133" ht="11.25" customHeight="1" x14ac:dyDescent="0.15">
      <c r="B37" s="676" t="s">
        <v>331</v>
      </c>
      <c r="C37" s="677"/>
      <c r="D37" s="677"/>
      <c r="E37" s="677"/>
      <c r="F37" s="677"/>
      <c r="G37" s="677"/>
      <c r="H37" s="677"/>
      <c r="I37" s="677"/>
      <c r="J37" s="677"/>
      <c r="K37" s="677"/>
      <c r="L37" s="677"/>
      <c r="M37" s="677"/>
      <c r="N37" s="677"/>
      <c r="O37" s="677"/>
      <c r="P37" s="677"/>
      <c r="Q37" s="678"/>
      <c r="R37" s="679">
        <v>328400</v>
      </c>
      <c r="S37" s="680"/>
      <c r="T37" s="680"/>
      <c r="U37" s="680"/>
      <c r="V37" s="680"/>
      <c r="W37" s="680"/>
      <c r="X37" s="680"/>
      <c r="Y37" s="681"/>
      <c r="Z37" s="682">
        <v>3.8</v>
      </c>
      <c r="AA37" s="682"/>
      <c r="AB37" s="682"/>
      <c r="AC37" s="682"/>
      <c r="AD37" s="683" t="s">
        <v>127</v>
      </c>
      <c r="AE37" s="683"/>
      <c r="AF37" s="683"/>
      <c r="AG37" s="683"/>
      <c r="AH37" s="683"/>
      <c r="AI37" s="683"/>
      <c r="AJ37" s="683"/>
      <c r="AK37" s="683"/>
      <c r="AL37" s="684" t="s">
        <v>136</v>
      </c>
      <c r="AM37" s="685"/>
      <c r="AN37" s="685"/>
      <c r="AO37" s="686"/>
      <c r="AQ37" s="756" t="s">
        <v>332</v>
      </c>
      <c r="AR37" s="757"/>
      <c r="AS37" s="757"/>
      <c r="AT37" s="757"/>
      <c r="AU37" s="757"/>
      <c r="AV37" s="757"/>
      <c r="AW37" s="757"/>
      <c r="AX37" s="757"/>
      <c r="AY37" s="758"/>
      <c r="AZ37" s="679">
        <v>217780</v>
      </c>
      <c r="BA37" s="680"/>
      <c r="BB37" s="680"/>
      <c r="BC37" s="680"/>
      <c r="BD37" s="715"/>
      <c r="BE37" s="715"/>
      <c r="BF37" s="738"/>
      <c r="BG37" s="694" t="s">
        <v>333</v>
      </c>
      <c r="BH37" s="695"/>
      <c r="BI37" s="695"/>
      <c r="BJ37" s="695"/>
      <c r="BK37" s="695"/>
      <c r="BL37" s="695"/>
      <c r="BM37" s="695"/>
      <c r="BN37" s="695"/>
      <c r="BO37" s="695"/>
      <c r="BP37" s="695"/>
      <c r="BQ37" s="695"/>
      <c r="BR37" s="695"/>
      <c r="BS37" s="695"/>
      <c r="BT37" s="695"/>
      <c r="BU37" s="696"/>
      <c r="BV37" s="679">
        <v>2953</v>
      </c>
      <c r="BW37" s="680"/>
      <c r="BX37" s="680"/>
      <c r="BY37" s="680"/>
      <c r="BZ37" s="680"/>
      <c r="CA37" s="680"/>
      <c r="CB37" s="689"/>
      <c r="CD37" s="694" t="s">
        <v>334</v>
      </c>
      <c r="CE37" s="695"/>
      <c r="CF37" s="695"/>
      <c r="CG37" s="695"/>
      <c r="CH37" s="695"/>
      <c r="CI37" s="695"/>
      <c r="CJ37" s="695"/>
      <c r="CK37" s="695"/>
      <c r="CL37" s="695"/>
      <c r="CM37" s="695"/>
      <c r="CN37" s="695"/>
      <c r="CO37" s="695"/>
      <c r="CP37" s="695"/>
      <c r="CQ37" s="696"/>
      <c r="CR37" s="679">
        <v>528904</v>
      </c>
      <c r="CS37" s="715"/>
      <c r="CT37" s="715"/>
      <c r="CU37" s="715"/>
      <c r="CV37" s="715"/>
      <c r="CW37" s="715"/>
      <c r="CX37" s="715"/>
      <c r="CY37" s="716"/>
      <c r="CZ37" s="684">
        <v>6.3</v>
      </c>
      <c r="DA37" s="713"/>
      <c r="DB37" s="713"/>
      <c r="DC37" s="717"/>
      <c r="DD37" s="688">
        <v>523613</v>
      </c>
      <c r="DE37" s="715"/>
      <c r="DF37" s="715"/>
      <c r="DG37" s="715"/>
      <c r="DH37" s="715"/>
      <c r="DI37" s="715"/>
      <c r="DJ37" s="715"/>
      <c r="DK37" s="716"/>
      <c r="DL37" s="688">
        <v>523613</v>
      </c>
      <c r="DM37" s="715"/>
      <c r="DN37" s="715"/>
      <c r="DO37" s="715"/>
      <c r="DP37" s="715"/>
      <c r="DQ37" s="715"/>
      <c r="DR37" s="715"/>
      <c r="DS37" s="715"/>
      <c r="DT37" s="715"/>
      <c r="DU37" s="715"/>
      <c r="DV37" s="716"/>
      <c r="DW37" s="684">
        <v>10.199999999999999</v>
      </c>
      <c r="DX37" s="713"/>
      <c r="DY37" s="713"/>
      <c r="DZ37" s="713"/>
      <c r="EA37" s="713"/>
      <c r="EB37" s="713"/>
      <c r="EC37" s="714"/>
    </row>
    <row r="38" spans="2:133" ht="11.25" customHeight="1" x14ac:dyDescent="0.15">
      <c r="B38" s="724" t="s">
        <v>335</v>
      </c>
      <c r="C38" s="725"/>
      <c r="D38" s="725"/>
      <c r="E38" s="725"/>
      <c r="F38" s="725"/>
      <c r="G38" s="725"/>
      <c r="H38" s="725"/>
      <c r="I38" s="725"/>
      <c r="J38" s="725"/>
      <c r="K38" s="725"/>
      <c r="L38" s="725"/>
      <c r="M38" s="725"/>
      <c r="N38" s="725"/>
      <c r="O38" s="725"/>
      <c r="P38" s="725"/>
      <c r="Q38" s="726"/>
      <c r="R38" s="759">
        <v>8700756</v>
      </c>
      <c r="S38" s="760"/>
      <c r="T38" s="760"/>
      <c r="U38" s="760"/>
      <c r="V38" s="760"/>
      <c r="W38" s="760"/>
      <c r="X38" s="760"/>
      <c r="Y38" s="761"/>
      <c r="Z38" s="762">
        <v>100</v>
      </c>
      <c r="AA38" s="762"/>
      <c r="AB38" s="762"/>
      <c r="AC38" s="762"/>
      <c r="AD38" s="763">
        <v>4790189</v>
      </c>
      <c r="AE38" s="763"/>
      <c r="AF38" s="763"/>
      <c r="AG38" s="763"/>
      <c r="AH38" s="763"/>
      <c r="AI38" s="763"/>
      <c r="AJ38" s="763"/>
      <c r="AK38" s="763"/>
      <c r="AL38" s="764">
        <v>100</v>
      </c>
      <c r="AM38" s="750"/>
      <c r="AN38" s="750"/>
      <c r="AO38" s="765"/>
      <c r="AQ38" s="756" t="s">
        <v>336</v>
      </c>
      <c r="AR38" s="757"/>
      <c r="AS38" s="757"/>
      <c r="AT38" s="757"/>
      <c r="AU38" s="757"/>
      <c r="AV38" s="757"/>
      <c r="AW38" s="757"/>
      <c r="AX38" s="757"/>
      <c r="AY38" s="758"/>
      <c r="AZ38" s="679" t="s">
        <v>337</v>
      </c>
      <c r="BA38" s="680"/>
      <c r="BB38" s="680"/>
      <c r="BC38" s="680"/>
      <c r="BD38" s="715"/>
      <c r="BE38" s="715"/>
      <c r="BF38" s="738"/>
      <c r="BG38" s="694" t="s">
        <v>338</v>
      </c>
      <c r="BH38" s="695"/>
      <c r="BI38" s="695"/>
      <c r="BJ38" s="695"/>
      <c r="BK38" s="695"/>
      <c r="BL38" s="695"/>
      <c r="BM38" s="695"/>
      <c r="BN38" s="695"/>
      <c r="BO38" s="695"/>
      <c r="BP38" s="695"/>
      <c r="BQ38" s="695"/>
      <c r="BR38" s="695"/>
      <c r="BS38" s="695"/>
      <c r="BT38" s="695"/>
      <c r="BU38" s="696"/>
      <c r="BV38" s="679">
        <v>4670</v>
      </c>
      <c r="BW38" s="680"/>
      <c r="BX38" s="680"/>
      <c r="BY38" s="680"/>
      <c r="BZ38" s="680"/>
      <c r="CA38" s="680"/>
      <c r="CB38" s="689"/>
      <c r="CD38" s="694" t="s">
        <v>339</v>
      </c>
      <c r="CE38" s="695"/>
      <c r="CF38" s="695"/>
      <c r="CG38" s="695"/>
      <c r="CH38" s="695"/>
      <c r="CI38" s="695"/>
      <c r="CJ38" s="695"/>
      <c r="CK38" s="695"/>
      <c r="CL38" s="695"/>
      <c r="CM38" s="695"/>
      <c r="CN38" s="695"/>
      <c r="CO38" s="695"/>
      <c r="CP38" s="695"/>
      <c r="CQ38" s="696"/>
      <c r="CR38" s="679">
        <v>896152</v>
      </c>
      <c r="CS38" s="680"/>
      <c r="CT38" s="680"/>
      <c r="CU38" s="680"/>
      <c r="CV38" s="680"/>
      <c r="CW38" s="680"/>
      <c r="CX38" s="680"/>
      <c r="CY38" s="681"/>
      <c r="CZ38" s="684">
        <v>10.7</v>
      </c>
      <c r="DA38" s="713"/>
      <c r="DB38" s="713"/>
      <c r="DC38" s="717"/>
      <c r="DD38" s="688">
        <v>772216</v>
      </c>
      <c r="DE38" s="680"/>
      <c r="DF38" s="680"/>
      <c r="DG38" s="680"/>
      <c r="DH38" s="680"/>
      <c r="DI38" s="680"/>
      <c r="DJ38" s="680"/>
      <c r="DK38" s="681"/>
      <c r="DL38" s="688">
        <v>772215</v>
      </c>
      <c r="DM38" s="680"/>
      <c r="DN38" s="680"/>
      <c r="DO38" s="680"/>
      <c r="DP38" s="680"/>
      <c r="DQ38" s="680"/>
      <c r="DR38" s="680"/>
      <c r="DS38" s="680"/>
      <c r="DT38" s="680"/>
      <c r="DU38" s="680"/>
      <c r="DV38" s="681"/>
      <c r="DW38" s="684">
        <v>15.1</v>
      </c>
      <c r="DX38" s="713"/>
      <c r="DY38" s="713"/>
      <c r="DZ38" s="713"/>
      <c r="EA38" s="713"/>
      <c r="EB38" s="713"/>
      <c r="EC38" s="714"/>
    </row>
    <row r="39" spans="2:133" ht="11.25" customHeight="1" x14ac:dyDescent="0.15">
      <c r="AQ39" s="756" t="s">
        <v>340</v>
      </c>
      <c r="AR39" s="757"/>
      <c r="AS39" s="757"/>
      <c r="AT39" s="757"/>
      <c r="AU39" s="757"/>
      <c r="AV39" s="757"/>
      <c r="AW39" s="757"/>
      <c r="AX39" s="757"/>
      <c r="AY39" s="758"/>
      <c r="AZ39" s="679" t="s">
        <v>127</v>
      </c>
      <c r="BA39" s="680"/>
      <c r="BB39" s="680"/>
      <c r="BC39" s="680"/>
      <c r="BD39" s="715"/>
      <c r="BE39" s="715"/>
      <c r="BF39" s="738"/>
      <c r="BG39" s="770" t="s">
        <v>341</v>
      </c>
      <c r="BH39" s="771"/>
      <c r="BI39" s="771"/>
      <c r="BJ39" s="771"/>
      <c r="BK39" s="771"/>
      <c r="BL39" s="235"/>
      <c r="BM39" s="695" t="s">
        <v>342</v>
      </c>
      <c r="BN39" s="695"/>
      <c r="BO39" s="695"/>
      <c r="BP39" s="695"/>
      <c r="BQ39" s="695"/>
      <c r="BR39" s="695"/>
      <c r="BS39" s="695"/>
      <c r="BT39" s="695"/>
      <c r="BU39" s="696"/>
      <c r="BV39" s="679">
        <v>85</v>
      </c>
      <c r="BW39" s="680"/>
      <c r="BX39" s="680"/>
      <c r="BY39" s="680"/>
      <c r="BZ39" s="680"/>
      <c r="CA39" s="680"/>
      <c r="CB39" s="689"/>
      <c r="CD39" s="694" t="s">
        <v>343</v>
      </c>
      <c r="CE39" s="695"/>
      <c r="CF39" s="695"/>
      <c r="CG39" s="695"/>
      <c r="CH39" s="695"/>
      <c r="CI39" s="695"/>
      <c r="CJ39" s="695"/>
      <c r="CK39" s="695"/>
      <c r="CL39" s="695"/>
      <c r="CM39" s="695"/>
      <c r="CN39" s="695"/>
      <c r="CO39" s="695"/>
      <c r="CP39" s="695"/>
      <c r="CQ39" s="696"/>
      <c r="CR39" s="679">
        <v>43761</v>
      </c>
      <c r="CS39" s="715"/>
      <c r="CT39" s="715"/>
      <c r="CU39" s="715"/>
      <c r="CV39" s="715"/>
      <c r="CW39" s="715"/>
      <c r="CX39" s="715"/>
      <c r="CY39" s="716"/>
      <c r="CZ39" s="684">
        <v>0.5</v>
      </c>
      <c r="DA39" s="713"/>
      <c r="DB39" s="713"/>
      <c r="DC39" s="717"/>
      <c r="DD39" s="688">
        <v>8000</v>
      </c>
      <c r="DE39" s="715"/>
      <c r="DF39" s="715"/>
      <c r="DG39" s="715"/>
      <c r="DH39" s="715"/>
      <c r="DI39" s="715"/>
      <c r="DJ39" s="715"/>
      <c r="DK39" s="716"/>
      <c r="DL39" s="688" t="s">
        <v>337</v>
      </c>
      <c r="DM39" s="715"/>
      <c r="DN39" s="715"/>
      <c r="DO39" s="715"/>
      <c r="DP39" s="715"/>
      <c r="DQ39" s="715"/>
      <c r="DR39" s="715"/>
      <c r="DS39" s="715"/>
      <c r="DT39" s="715"/>
      <c r="DU39" s="715"/>
      <c r="DV39" s="716"/>
      <c r="DW39" s="684" t="s">
        <v>337</v>
      </c>
      <c r="DX39" s="713"/>
      <c r="DY39" s="713"/>
      <c r="DZ39" s="713"/>
      <c r="EA39" s="713"/>
      <c r="EB39" s="713"/>
      <c r="EC39" s="714"/>
    </row>
    <row r="40" spans="2:133" ht="11.25" customHeight="1" x14ac:dyDescent="0.15">
      <c r="AQ40" s="756" t="s">
        <v>344</v>
      </c>
      <c r="AR40" s="757"/>
      <c r="AS40" s="757"/>
      <c r="AT40" s="757"/>
      <c r="AU40" s="757"/>
      <c r="AV40" s="757"/>
      <c r="AW40" s="757"/>
      <c r="AX40" s="757"/>
      <c r="AY40" s="758"/>
      <c r="AZ40" s="679">
        <v>186240</v>
      </c>
      <c r="BA40" s="680"/>
      <c r="BB40" s="680"/>
      <c r="BC40" s="680"/>
      <c r="BD40" s="715"/>
      <c r="BE40" s="715"/>
      <c r="BF40" s="738"/>
      <c r="BG40" s="770"/>
      <c r="BH40" s="771"/>
      <c r="BI40" s="771"/>
      <c r="BJ40" s="771"/>
      <c r="BK40" s="771"/>
      <c r="BL40" s="235"/>
      <c r="BM40" s="695" t="s">
        <v>345</v>
      </c>
      <c r="BN40" s="695"/>
      <c r="BO40" s="695"/>
      <c r="BP40" s="695"/>
      <c r="BQ40" s="695"/>
      <c r="BR40" s="695"/>
      <c r="BS40" s="695"/>
      <c r="BT40" s="695"/>
      <c r="BU40" s="696"/>
      <c r="BV40" s="679" t="s">
        <v>337</v>
      </c>
      <c r="BW40" s="680"/>
      <c r="BX40" s="680"/>
      <c r="BY40" s="680"/>
      <c r="BZ40" s="680"/>
      <c r="CA40" s="680"/>
      <c r="CB40" s="689"/>
      <c r="CD40" s="694" t="s">
        <v>346</v>
      </c>
      <c r="CE40" s="695"/>
      <c r="CF40" s="695"/>
      <c r="CG40" s="695"/>
      <c r="CH40" s="695"/>
      <c r="CI40" s="695"/>
      <c r="CJ40" s="695"/>
      <c r="CK40" s="695"/>
      <c r="CL40" s="695"/>
      <c r="CM40" s="695"/>
      <c r="CN40" s="695"/>
      <c r="CO40" s="695"/>
      <c r="CP40" s="695"/>
      <c r="CQ40" s="696"/>
      <c r="CR40" s="679">
        <v>350146</v>
      </c>
      <c r="CS40" s="680"/>
      <c r="CT40" s="680"/>
      <c r="CU40" s="680"/>
      <c r="CV40" s="680"/>
      <c r="CW40" s="680"/>
      <c r="CX40" s="680"/>
      <c r="CY40" s="681"/>
      <c r="CZ40" s="684">
        <v>4.2</v>
      </c>
      <c r="DA40" s="713"/>
      <c r="DB40" s="713"/>
      <c r="DC40" s="717"/>
      <c r="DD40" s="688">
        <v>312146</v>
      </c>
      <c r="DE40" s="680"/>
      <c r="DF40" s="680"/>
      <c r="DG40" s="680"/>
      <c r="DH40" s="680"/>
      <c r="DI40" s="680"/>
      <c r="DJ40" s="680"/>
      <c r="DK40" s="681"/>
      <c r="DL40" s="688" t="s">
        <v>337</v>
      </c>
      <c r="DM40" s="680"/>
      <c r="DN40" s="680"/>
      <c r="DO40" s="680"/>
      <c r="DP40" s="680"/>
      <c r="DQ40" s="680"/>
      <c r="DR40" s="680"/>
      <c r="DS40" s="680"/>
      <c r="DT40" s="680"/>
      <c r="DU40" s="680"/>
      <c r="DV40" s="681"/>
      <c r="DW40" s="684" t="s">
        <v>127</v>
      </c>
      <c r="DX40" s="713"/>
      <c r="DY40" s="713"/>
      <c r="DZ40" s="713"/>
      <c r="EA40" s="713"/>
      <c r="EB40" s="713"/>
      <c r="EC40" s="714"/>
    </row>
    <row r="41" spans="2:133" ht="11.25" customHeight="1" x14ac:dyDescent="0.15">
      <c r="AQ41" s="766" t="s">
        <v>347</v>
      </c>
      <c r="AR41" s="767"/>
      <c r="AS41" s="767"/>
      <c r="AT41" s="767"/>
      <c r="AU41" s="767"/>
      <c r="AV41" s="767"/>
      <c r="AW41" s="767"/>
      <c r="AX41" s="767"/>
      <c r="AY41" s="768"/>
      <c r="AZ41" s="759">
        <v>492132</v>
      </c>
      <c r="BA41" s="760"/>
      <c r="BB41" s="760"/>
      <c r="BC41" s="760"/>
      <c r="BD41" s="749"/>
      <c r="BE41" s="749"/>
      <c r="BF41" s="751"/>
      <c r="BG41" s="772"/>
      <c r="BH41" s="773"/>
      <c r="BI41" s="773"/>
      <c r="BJ41" s="773"/>
      <c r="BK41" s="773"/>
      <c r="BL41" s="236"/>
      <c r="BM41" s="704" t="s">
        <v>348</v>
      </c>
      <c r="BN41" s="704"/>
      <c r="BO41" s="704"/>
      <c r="BP41" s="704"/>
      <c r="BQ41" s="704"/>
      <c r="BR41" s="704"/>
      <c r="BS41" s="704"/>
      <c r="BT41" s="704"/>
      <c r="BU41" s="705"/>
      <c r="BV41" s="759">
        <v>325</v>
      </c>
      <c r="BW41" s="760"/>
      <c r="BX41" s="760"/>
      <c r="BY41" s="760"/>
      <c r="BZ41" s="760"/>
      <c r="CA41" s="760"/>
      <c r="CB41" s="769"/>
      <c r="CD41" s="694" t="s">
        <v>349</v>
      </c>
      <c r="CE41" s="695"/>
      <c r="CF41" s="695"/>
      <c r="CG41" s="695"/>
      <c r="CH41" s="695"/>
      <c r="CI41" s="695"/>
      <c r="CJ41" s="695"/>
      <c r="CK41" s="695"/>
      <c r="CL41" s="695"/>
      <c r="CM41" s="695"/>
      <c r="CN41" s="695"/>
      <c r="CO41" s="695"/>
      <c r="CP41" s="695"/>
      <c r="CQ41" s="696"/>
      <c r="CR41" s="679" t="s">
        <v>127</v>
      </c>
      <c r="CS41" s="715"/>
      <c r="CT41" s="715"/>
      <c r="CU41" s="715"/>
      <c r="CV41" s="715"/>
      <c r="CW41" s="715"/>
      <c r="CX41" s="715"/>
      <c r="CY41" s="716"/>
      <c r="CZ41" s="684" t="s">
        <v>127</v>
      </c>
      <c r="DA41" s="713"/>
      <c r="DB41" s="713"/>
      <c r="DC41" s="717"/>
      <c r="DD41" s="688" t="s">
        <v>127</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15">
      <c r="B42" s="229" t="s">
        <v>350</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351</v>
      </c>
      <c r="CE42" s="677"/>
      <c r="CF42" s="677"/>
      <c r="CG42" s="677"/>
      <c r="CH42" s="677"/>
      <c r="CI42" s="677"/>
      <c r="CJ42" s="677"/>
      <c r="CK42" s="677"/>
      <c r="CL42" s="677"/>
      <c r="CM42" s="677"/>
      <c r="CN42" s="677"/>
      <c r="CO42" s="677"/>
      <c r="CP42" s="677"/>
      <c r="CQ42" s="678"/>
      <c r="CR42" s="679">
        <v>1405168</v>
      </c>
      <c r="CS42" s="680"/>
      <c r="CT42" s="680"/>
      <c r="CU42" s="680"/>
      <c r="CV42" s="680"/>
      <c r="CW42" s="680"/>
      <c r="CX42" s="680"/>
      <c r="CY42" s="681"/>
      <c r="CZ42" s="684">
        <v>16.8</v>
      </c>
      <c r="DA42" s="685"/>
      <c r="DB42" s="685"/>
      <c r="DC42" s="780"/>
      <c r="DD42" s="688">
        <v>427843</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15">
      <c r="B43" s="239" t="s">
        <v>352</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353</v>
      </c>
      <c r="CE43" s="677"/>
      <c r="CF43" s="677"/>
      <c r="CG43" s="677"/>
      <c r="CH43" s="677"/>
      <c r="CI43" s="677"/>
      <c r="CJ43" s="677"/>
      <c r="CK43" s="677"/>
      <c r="CL43" s="677"/>
      <c r="CM43" s="677"/>
      <c r="CN43" s="677"/>
      <c r="CO43" s="677"/>
      <c r="CP43" s="677"/>
      <c r="CQ43" s="678"/>
      <c r="CR43" s="679">
        <v>58663</v>
      </c>
      <c r="CS43" s="715"/>
      <c r="CT43" s="715"/>
      <c r="CU43" s="715"/>
      <c r="CV43" s="715"/>
      <c r="CW43" s="715"/>
      <c r="CX43" s="715"/>
      <c r="CY43" s="716"/>
      <c r="CZ43" s="684">
        <v>0.7</v>
      </c>
      <c r="DA43" s="713"/>
      <c r="DB43" s="713"/>
      <c r="DC43" s="717"/>
      <c r="DD43" s="688">
        <v>58663</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15">
      <c r="B44" s="240" t="s">
        <v>354</v>
      </c>
      <c r="CD44" s="791" t="s">
        <v>304</v>
      </c>
      <c r="CE44" s="792"/>
      <c r="CF44" s="676" t="s">
        <v>355</v>
      </c>
      <c r="CG44" s="677"/>
      <c r="CH44" s="677"/>
      <c r="CI44" s="677"/>
      <c r="CJ44" s="677"/>
      <c r="CK44" s="677"/>
      <c r="CL44" s="677"/>
      <c r="CM44" s="677"/>
      <c r="CN44" s="677"/>
      <c r="CO44" s="677"/>
      <c r="CP44" s="677"/>
      <c r="CQ44" s="678"/>
      <c r="CR44" s="679">
        <v>1405168</v>
      </c>
      <c r="CS44" s="680"/>
      <c r="CT44" s="680"/>
      <c r="CU44" s="680"/>
      <c r="CV44" s="680"/>
      <c r="CW44" s="680"/>
      <c r="CX44" s="680"/>
      <c r="CY44" s="681"/>
      <c r="CZ44" s="684">
        <v>16.8</v>
      </c>
      <c r="DA44" s="685"/>
      <c r="DB44" s="685"/>
      <c r="DC44" s="780"/>
      <c r="DD44" s="688">
        <v>427843</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15">
      <c r="CD45" s="793"/>
      <c r="CE45" s="794"/>
      <c r="CF45" s="676" t="s">
        <v>356</v>
      </c>
      <c r="CG45" s="677"/>
      <c r="CH45" s="677"/>
      <c r="CI45" s="677"/>
      <c r="CJ45" s="677"/>
      <c r="CK45" s="677"/>
      <c r="CL45" s="677"/>
      <c r="CM45" s="677"/>
      <c r="CN45" s="677"/>
      <c r="CO45" s="677"/>
      <c r="CP45" s="677"/>
      <c r="CQ45" s="678"/>
      <c r="CR45" s="679">
        <v>528424</v>
      </c>
      <c r="CS45" s="715"/>
      <c r="CT45" s="715"/>
      <c r="CU45" s="715"/>
      <c r="CV45" s="715"/>
      <c r="CW45" s="715"/>
      <c r="CX45" s="715"/>
      <c r="CY45" s="716"/>
      <c r="CZ45" s="684">
        <v>6.3</v>
      </c>
      <c r="DA45" s="713"/>
      <c r="DB45" s="713"/>
      <c r="DC45" s="717"/>
      <c r="DD45" s="688">
        <v>50785</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15">
      <c r="CD46" s="793"/>
      <c r="CE46" s="794"/>
      <c r="CF46" s="676" t="s">
        <v>357</v>
      </c>
      <c r="CG46" s="677"/>
      <c r="CH46" s="677"/>
      <c r="CI46" s="677"/>
      <c r="CJ46" s="677"/>
      <c r="CK46" s="677"/>
      <c r="CL46" s="677"/>
      <c r="CM46" s="677"/>
      <c r="CN46" s="677"/>
      <c r="CO46" s="677"/>
      <c r="CP46" s="677"/>
      <c r="CQ46" s="678"/>
      <c r="CR46" s="679">
        <v>875892</v>
      </c>
      <c r="CS46" s="680"/>
      <c r="CT46" s="680"/>
      <c r="CU46" s="680"/>
      <c r="CV46" s="680"/>
      <c r="CW46" s="680"/>
      <c r="CX46" s="680"/>
      <c r="CY46" s="681"/>
      <c r="CZ46" s="684">
        <v>10.5</v>
      </c>
      <c r="DA46" s="685"/>
      <c r="DB46" s="685"/>
      <c r="DC46" s="780"/>
      <c r="DD46" s="688">
        <v>376206</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15">
      <c r="CD47" s="793"/>
      <c r="CE47" s="794"/>
      <c r="CF47" s="676" t="s">
        <v>358</v>
      </c>
      <c r="CG47" s="677"/>
      <c r="CH47" s="677"/>
      <c r="CI47" s="677"/>
      <c r="CJ47" s="677"/>
      <c r="CK47" s="677"/>
      <c r="CL47" s="677"/>
      <c r="CM47" s="677"/>
      <c r="CN47" s="677"/>
      <c r="CO47" s="677"/>
      <c r="CP47" s="677"/>
      <c r="CQ47" s="678"/>
      <c r="CR47" s="679" t="s">
        <v>127</v>
      </c>
      <c r="CS47" s="715"/>
      <c r="CT47" s="715"/>
      <c r="CU47" s="715"/>
      <c r="CV47" s="715"/>
      <c r="CW47" s="715"/>
      <c r="CX47" s="715"/>
      <c r="CY47" s="716"/>
      <c r="CZ47" s="684" t="s">
        <v>127</v>
      </c>
      <c r="DA47" s="713"/>
      <c r="DB47" s="713"/>
      <c r="DC47" s="717"/>
      <c r="DD47" s="688" t="s">
        <v>337</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x14ac:dyDescent="0.15">
      <c r="CD48" s="795"/>
      <c r="CE48" s="796"/>
      <c r="CF48" s="676" t="s">
        <v>359</v>
      </c>
      <c r="CG48" s="677"/>
      <c r="CH48" s="677"/>
      <c r="CI48" s="677"/>
      <c r="CJ48" s="677"/>
      <c r="CK48" s="677"/>
      <c r="CL48" s="677"/>
      <c r="CM48" s="677"/>
      <c r="CN48" s="677"/>
      <c r="CO48" s="677"/>
      <c r="CP48" s="677"/>
      <c r="CQ48" s="678"/>
      <c r="CR48" s="679" t="s">
        <v>337</v>
      </c>
      <c r="CS48" s="680"/>
      <c r="CT48" s="680"/>
      <c r="CU48" s="680"/>
      <c r="CV48" s="680"/>
      <c r="CW48" s="680"/>
      <c r="CX48" s="680"/>
      <c r="CY48" s="681"/>
      <c r="CZ48" s="684" t="s">
        <v>337</v>
      </c>
      <c r="DA48" s="685"/>
      <c r="DB48" s="685"/>
      <c r="DC48" s="780"/>
      <c r="DD48" s="688" t="s">
        <v>337</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15">
      <c r="CD49" s="724" t="s">
        <v>360</v>
      </c>
      <c r="CE49" s="725"/>
      <c r="CF49" s="725"/>
      <c r="CG49" s="725"/>
      <c r="CH49" s="725"/>
      <c r="CI49" s="725"/>
      <c r="CJ49" s="725"/>
      <c r="CK49" s="725"/>
      <c r="CL49" s="725"/>
      <c r="CM49" s="725"/>
      <c r="CN49" s="725"/>
      <c r="CO49" s="725"/>
      <c r="CP49" s="725"/>
      <c r="CQ49" s="726"/>
      <c r="CR49" s="759">
        <v>8374379</v>
      </c>
      <c r="CS49" s="749"/>
      <c r="CT49" s="749"/>
      <c r="CU49" s="749"/>
      <c r="CV49" s="749"/>
      <c r="CW49" s="749"/>
      <c r="CX49" s="749"/>
      <c r="CY49" s="781"/>
      <c r="CZ49" s="764">
        <v>100</v>
      </c>
      <c r="DA49" s="782"/>
      <c r="DB49" s="782"/>
      <c r="DC49" s="783"/>
      <c r="DD49" s="784">
        <v>5688853</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x14ac:dyDescent="0.15"/>
    <row r="51" spans="82:133" hidden="1" x14ac:dyDescent="0.15"/>
    <row r="52" spans="82:133" hidden="1" x14ac:dyDescent="0.15"/>
    <row r="53" spans="82:133" hidden="1" x14ac:dyDescent="0.15"/>
  </sheetData>
  <sheetProtection algorithmName="SHA-512" hashValue="mHGuOWdXfpyV1G0/TMY7BDuwoG+hri6U0Y1bsqPUe7TpWtKDxB+OQ5aG+cCkOmW+tMZ6EebDrjRm5sqaSM2aOg==" saltValue="GVagNz/fylpcWF1DjZ8xiA=="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361</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362</v>
      </c>
      <c r="DK2" s="827"/>
      <c r="DL2" s="827"/>
      <c r="DM2" s="827"/>
      <c r="DN2" s="827"/>
      <c r="DO2" s="828"/>
      <c r="DP2" s="249"/>
      <c r="DQ2" s="826" t="s">
        <v>363</v>
      </c>
      <c r="DR2" s="827"/>
      <c r="DS2" s="827"/>
      <c r="DT2" s="827"/>
      <c r="DU2" s="827"/>
      <c r="DV2" s="827"/>
      <c r="DW2" s="827"/>
      <c r="DX2" s="827"/>
      <c r="DY2" s="827"/>
      <c r="DZ2" s="828"/>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829" t="s">
        <v>364</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365</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820" t="s">
        <v>366</v>
      </c>
      <c r="B5" s="821"/>
      <c r="C5" s="821"/>
      <c r="D5" s="821"/>
      <c r="E5" s="821"/>
      <c r="F5" s="821"/>
      <c r="G5" s="821"/>
      <c r="H5" s="821"/>
      <c r="I5" s="821"/>
      <c r="J5" s="821"/>
      <c r="K5" s="821"/>
      <c r="L5" s="821"/>
      <c r="M5" s="821"/>
      <c r="N5" s="821"/>
      <c r="O5" s="821"/>
      <c r="P5" s="822"/>
      <c r="Q5" s="797" t="s">
        <v>367</v>
      </c>
      <c r="R5" s="798"/>
      <c r="S5" s="798"/>
      <c r="T5" s="798"/>
      <c r="U5" s="799"/>
      <c r="V5" s="797" t="s">
        <v>368</v>
      </c>
      <c r="W5" s="798"/>
      <c r="X5" s="798"/>
      <c r="Y5" s="798"/>
      <c r="Z5" s="799"/>
      <c r="AA5" s="797" t="s">
        <v>369</v>
      </c>
      <c r="AB5" s="798"/>
      <c r="AC5" s="798"/>
      <c r="AD5" s="798"/>
      <c r="AE5" s="798"/>
      <c r="AF5" s="830" t="s">
        <v>370</v>
      </c>
      <c r="AG5" s="798"/>
      <c r="AH5" s="798"/>
      <c r="AI5" s="798"/>
      <c r="AJ5" s="809"/>
      <c r="AK5" s="798" t="s">
        <v>371</v>
      </c>
      <c r="AL5" s="798"/>
      <c r="AM5" s="798"/>
      <c r="AN5" s="798"/>
      <c r="AO5" s="799"/>
      <c r="AP5" s="797" t="s">
        <v>372</v>
      </c>
      <c r="AQ5" s="798"/>
      <c r="AR5" s="798"/>
      <c r="AS5" s="798"/>
      <c r="AT5" s="799"/>
      <c r="AU5" s="797" t="s">
        <v>373</v>
      </c>
      <c r="AV5" s="798"/>
      <c r="AW5" s="798"/>
      <c r="AX5" s="798"/>
      <c r="AY5" s="809"/>
      <c r="AZ5" s="256"/>
      <c r="BA5" s="256"/>
      <c r="BB5" s="256"/>
      <c r="BC5" s="256"/>
      <c r="BD5" s="256"/>
      <c r="BE5" s="257"/>
      <c r="BF5" s="257"/>
      <c r="BG5" s="257"/>
      <c r="BH5" s="257"/>
      <c r="BI5" s="257"/>
      <c r="BJ5" s="257"/>
      <c r="BK5" s="257"/>
      <c r="BL5" s="257"/>
      <c r="BM5" s="257"/>
      <c r="BN5" s="257"/>
      <c r="BO5" s="257"/>
      <c r="BP5" s="257"/>
      <c r="BQ5" s="820" t="s">
        <v>374</v>
      </c>
      <c r="BR5" s="821"/>
      <c r="BS5" s="821"/>
      <c r="BT5" s="821"/>
      <c r="BU5" s="821"/>
      <c r="BV5" s="821"/>
      <c r="BW5" s="821"/>
      <c r="BX5" s="821"/>
      <c r="BY5" s="821"/>
      <c r="BZ5" s="821"/>
      <c r="CA5" s="821"/>
      <c r="CB5" s="821"/>
      <c r="CC5" s="821"/>
      <c r="CD5" s="821"/>
      <c r="CE5" s="821"/>
      <c r="CF5" s="821"/>
      <c r="CG5" s="822"/>
      <c r="CH5" s="797" t="s">
        <v>375</v>
      </c>
      <c r="CI5" s="798"/>
      <c r="CJ5" s="798"/>
      <c r="CK5" s="798"/>
      <c r="CL5" s="799"/>
      <c r="CM5" s="797" t="s">
        <v>376</v>
      </c>
      <c r="CN5" s="798"/>
      <c r="CO5" s="798"/>
      <c r="CP5" s="798"/>
      <c r="CQ5" s="799"/>
      <c r="CR5" s="797" t="s">
        <v>377</v>
      </c>
      <c r="CS5" s="798"/>
      <c r="CT5" s="798"/>
      <c r="CU5" s="798"/>
      <c r="CV5" s="799"/>
      <c r="CW5" s="797" t="s">
        <v>378</v>
      </c>
      <c r="CX5" s="798"/>
      <c r="CY5" s="798"/>
      <c r="CZ5" s="798"/>
      <c r="DA5" s="799"/>
      <c r="DB5" s="797" t="s">
        <v>379</v>
      </c>
      <c r="DC5" s="798"/>
      <c r="DD5" s="798"/>
      <c r="DE5" s="798"/>
      <c r="DF5" s="799"/>
      <c r="DG5" s="803" t="s">
        <v>380</v>
      </c>
      <c r="DH5" s="804"/>
      <c r="DI5" s="804"/>
      <c r="DJ5" s="804"/>
      <c r="DK5" s="805"/>
      <c r="DL5" s="803" t="s">
        <v>381</v>
      </c>
      <c r="DM5" s="804"/>
      <c r="DN5" s="804"/>
      <c r="DO5" s="804"/>
      <c r="DP5" s="805"/>
      <c r="DQ5" s="797" t="s">
        <v>382</v>
      </c>
      <c r="DR5" s="798"/>
      <c r="DS5" s="798"/>
      <c r="DT5" s="798"/>
      <c r="DU5" s="799"/>
      <c r="DV5" s="797" t="s">
        <v>373</v>
      </c>
      <c r="DW5" s="798"/>
      <c r="DX5" s="798"/>
      <c r="DY5" s="798"/>
      <c r="DZ5" s="809"/>
      <c r="EA5" s="254"/>
    </row>
    <row r="6" spans="1:131" s="255" customFormat="1" ht="26.25" customHeight="1" thickBot="1" x14ac:dyDescent="0.2">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x14ac:dyDescent="0.15">
      <c r="A7" s="258">
        <v>1</v>
      </c>
      <c r="B7" s="811" t="s">
        <v>383</v>
      </c>
      <c r="C7" s="812"/>
      <c r="D7" s="812"/>
      <c r="E7" s="812"/>
      <c r="F7" s="812"/>
      <c r="G7" s="812"/>
      <c r="H7" s="812"/>
      <c r="I7" s="812"/>
      <c r="J7" s="812"/>
      <c r="K7" s="812"/>
      <c r="L7" s="812"/>
      <c r="M7" s="812"/>
      <c r="N7" s="812"/>
      <c r="O7" s="812"/>
      <c r="P7" s="813"/>
      <c r="Q7" s="814">
        <v>8650</v>
      </c>
      <c r="R7" s="815"/>
      <c r="S7" s="815"/>
      <c r="T7" s="815"/>
      <c r="U7" s="815"/>
      <c r="V7" s="815">
        <v>8326</v>
      </c>
      <c r="W7" s="815"/>
      <c r="X7" s="815"/>
      <c r="Y7" s="815"/>
      <c r="Z7" s="815"/>
      <c r="AA7" s="815">
        <v>324</v>
      </c>
      <c r="AB7" s="815"/>
      <c r="AC7" s="815"/>
      <c r="AD7" s="815"/>
      <c r="AE7" s="816"/>
      <c r="AF7" s="817">
        <v>315</v>
      </c>
      <c r="AG7" s="818"/>
      <c r="AH7" s="818"/>
      <c r="AI7" s="818"/>
      <c r="AJ7" s="819"/>
      <c r="AK7" s="854">
        <v>370</v>
      </c>
      <c r="AL7" s="855"/>
      <c r="AM7" s="855"/>
      <c r="AN7" s="855"/>
      <c r="AO7" s="855"/>
      <c r="AP7" s="855">
        <v>6532</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589</v>
      </c>
      <c r="BT7" s="859"/>
      <c r="BU7" s="859"/>
      <c r="BV7" s="859"/>
      <c r="BW7" s="859"/>
      <c r="BX7" s="859"/>
      <c r="BY7" s="859"/>
      <c r="BZ7" s="859"/>
      <c r="CA7" s="859"/>
      <c r="CB7" s="859"/>
      <c r="CC7" s="859"/>
      <c r="CD7" s="859"/>
      <c r="CE7" s="859"/>
      <c r="CF7" s="859"/>
      <c r="CG7" s="860"/>
      <c r="CH7" s="851" t="s">
        <v>581</v>
      </c>
      <c r="CI7" s="852"/>
      <c r="CJ7" s="852"/>
      <c r="CK7" s="852"/>
      <c r="CL7" s="853"/>
      <c r="CM7" s="851">
        <v>17</v>
      </c>
      <c r="CN7" s="852"/>
      <c r="CO7" s="852"/>
      <c r="CP7" s="852"/>
      <c r="CQ7" s="853"/>
      <c r="CR7" s="851">
        <v>8</v>
      </c>
      <c r="CS7" s="852"/>
      <c r="CT7" s="852"/>
      <c r="CU7" s="852"/>
      <c r="CV7" s="853"/>
      <c r="CW7" s="851" t="s">
        <v>581</v>
      </c>
      <c r="CX7" s="852"/>
      <c r="CY7" s="852"/>
      <c r="CZ7" s="852"/>
      <c r="DA7" s="853"/>
      <c r="DB7" s="851" t="s">
        <v>581</v>
      </c>
      <c r="DC7" s="852"/>
      <c r="DD7" s="852"/>
      <c r="DE7" s="852"/>
      <c r="DF7" s="853"/>
      <c r="DG7" s="851" t="s">
        <v>581</v>
      </c>
      <c r="DH7" s="852"/>
      <c r="DI7" s="852"/>
      <c r="DJ7" s="852"/>
      <c r="DK7" s="853"/>
      <c r="DL7" s="851" t="s">
        <v>581</v>
      </c>
      <c r="DM7" s="852"/>
      <c r="DN7" s="852"/>
      <c r="DO7" s="852"/>
      <c r="DP7" s="853"/>
      <c r="DQ7" s="851" t="s">
        <v>581</v>
      </c>
      <c r="DR7" s="852"/>
      <c r="DS7" s="852"/>
      <c r="DT7" s="852"/>
      <c r="DU7" s="853"/>
      <c r="DV7" s="832"/>
      <c r="DW7" s="833"/>
      <c r="DX7" s="833"/>
      <c r="DY7" s="833"/>
      <c r="DZ7" s="834"/>
      <c r="EA7" s="254"/>
    </row>
    <row r="8" spans="1:131" s="255" customFormat="1" ht="26.25" customHeight="1" x14ac:dyDescent="0.15">
      <c r="A8" s="261">
        <v>2</v>
      </c>
      <c r="B8" s="835" t="s">
        <v>384</v>
      </c>
      <c r="C8" s="836"/>
      <c r="D8" s="836"/>
      <c r="E8" s="836"/>
      <c r="F8" s="836"/>
      <c r="G8" s="836"/>
      <c r="H8" s="836"/>
      <c r="I8" s="836"/>
      <c r="J8" s="836"/>
      <c r="K8" s="836"/>
      <c r="L8" s="836"/>
      <c r="M8" s="836"/>
      <c r="N8" s="836"/>
      <c r="O8" s="836"/>
      <c r="P8" s="837"/>
      <c r="Q8" s="838">
        <v>51</v>
      </c>
      <c r="R8" s="839"/>
      <c r="S8" s="839"/>
      <c r="T8" s="839"/>
      <c r="U8" s="839"/>
      <c r="V8" s="839">
        <v>48</v>
      </c>
      <c r="W8" s="839"/>
      <c r="X8" s="839"/>
      <c r="Y8" s="839"/>
      <c r="Z8" s="839"/>
      <c r="AA8" s="839">
        <v>3</v>
      </c>
      <c r="AB8" s="839"/>
      <c r="AC8" s="839"/>
      <c r="AD8" s="839"/>
      <c r="AE8" s="840"/>
      <c r="AF8" s="841">
        <v>3</v>
      </c>
      <c r="AG8" s="842"/>
      <c r="AH8" s="842"/>
      <c r="AI8" s="842"/>
      <c r="AJ8" s="843"/>
      <c r="AK8" s="844">
        <v>27</v>
      </c>
      <c r="AL8" s="845"/>
      <c r="AM8" s="845"/>
      <c r="AN8" s="845"/>
      <c r="AO8" s="845"/>
      <c r="AP8" s="845" t="s">
        <v>581</v>
      </c>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c r="BT8" s="849"/>
      <c r="BU8" s="849"/>
      <c r="BV8" s="849"/>
      <c r="BW8" s="849"/>
      <c r="BX8" s="849"/>
      <c r="BY8" s="849"/>
      <c r="BZ8" s="849"/>
      <c r="CA8" s="849"/>
      <c r="CB8" s="849"/>
      <c r="CC8" s="849"/>
      <c r="CD8" s="849"/>
      <c r="CE8" s="849"/>
      <c r="CF8" s="849"/>
      <c r="CG8" s="850"/>
      <c r="CH8" s="861"/>
      <c r="CI8" s="862"/>
      <c r="CJ8" s="862"/>
      <c r="CK8" s="862"/>
      <c r="CL8" s="863"/>
      <c r="CM8" s="861"/>
      <c r="CN8" s="862"/>
      <c r="CO8" s="862"/>
      <c r="CP8" s="862"/>
      <c r="CQ8" s="863"/>
      <c r="CR8" s="861"/>
      <c r="CS8" s="862"/>
      <c r="CT8" s="862"/>
      <c r="CU8" s="862"/>
      <c r="CV8" s="863"/>
      <c r="CW8" s="861"/>
      <c r="CX8" s="862"/>
      <c r="CY8" s="862"/>
      <c r="CZ8" s="862"/>
      <c r="DA8" s="863"/>
      <c r="DB8" s="861"/>
      <c r="DC8" s="862"/>
      <c r="DD8" s="862"/>
      <c r="DE8" s="862"/>
      <c r="DF8" s="863"/>
      <c r="DG8" s="861"/>
      <c r="DH8" s="862"/>
      <c r="DI8" s="862"/>
      <c r="DJ8" s="862"/>
      <c r="DK8" s="863"/>
      <c r="DL8" s="861"/>
      <c r="DM8" s="862"/>
      <c r="DN8" s="862"/>
      <c r="DO8" s="862"/>
      <c r="DP8" s="863"/>
      <c r="DQ8" s="861"/>
      <c r="DR8" s="862"/>
      <c r="DS8" s="862"/>
      <c r="DT8" s="862"/>
      <c r="DU8" s="863"/>
      <c r="DV8" s="864"/>
      <c r="DW8" s="865"/>
      <c r="DX8" s="865"/>
      <c r="DY8" s="865"/>
      <c r="DZ8" s="866"/>
      <c r="EA8" s="254"/>
    </row>
    <row r="9" spans="1:131" s="255" customFormat="1" ht="26.25" customHeight="1" x14ac:dyDescent="0.15">
      <c r="A9" s="261">
        <v>3</v>
      </c>
      <c r="B9" s="835"/>
      <c r="C9" s="836"/>
      <c r="D9" s="836"/>
      <c r="E9" s="836"/>
      <c r="F9" s="836"/>
      <c r="G9" s="836"/>
      <c r="H9" s="836"/>
      <c r="I9" s="836"/>
      <c r="J9" s="836"/>
      <c r="K9" s="836"/>
      <c r="L9" s="836"/>
      <c r="M9" s="836"/>
      <c r="N9" s="836"/>
      <c r="O9" s="836"/>
      <c r="P9" s="837"/>
      <c r="Q9" s="838"/>
      <c r="R9" s="839"/>
      <c r="S9" s="839"/>
      <c r="T9" s="839"/>
      <c r="U9" s="839"/>
      <c r="V9" s="839"/>
      <c r="W9" s="839"/>
      <c r="X9" s="839"/>
      <c r="Y9" s="839"/>
      <c r="Z9" s="839"/>
      <c r="AA9" s="839"/>
      <c r="AB9" s="839"/>
      <c r="AC9" s="839"/>
      <c r="AD9" s="839"/>
      <c r="AE9" s="840"/>
      <c r="AF9" s="841"/>
      <c r="AG9" s="842"/>
      <c r="AH9" s="842"/>
      <c r="AI9" s="842"/>
      <c r="AJ9" s="843"/>
      <c r="AK9" s="844"/>
      <c r="AL9" s="845"/>
      <c r="AM9" s="845"/>
      <c r="AN9" s="845"/>
      <c r="AO9" s="845"/>
      <c r="AP9" s="845"/>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c r="BT9" s="849"/>
      <c r="BU9" s="849"/>
      <c r="BV9" s="849"/>
      <c r="BW9" s="849"/>
      <c r="BX9" s="849"/>
      <c r="BY9" s="849"/>
      <c r="BZ9" s="849"/>
      <c r="CA9" s="849"/>
      <c r="CB9" s="849"/>
      <c r="CC9" s="849"/>
      <c r="CD9" s="849"/>
      <c r="CE9" s="849"/>
      <c r="CF9" s="849"/>
      <c r="CG9" s="850"/>
      <c r="CH9" s="861"/>
      <c r="CI9" s="862"/>
      <c r="CJ9" s="862"/>
      <c r="CK9" s="862"/>
      <c r="CL9" s="863"/>
      <c r="CM9" s="861"/>
      <c r="CN9" s="862"/>
      <c r="CO9" s="862"/>
      <c r="CP9" s="862"/>
      <c r="CQ9" s="863"/>
      <c r="CR9" s="861"/>
      <c r="CS9" s="862"/>
      <c r="CT9" s="862"/>
      <c r="CU9" s="862"/>
      <c r="CV9" s="863"/>
      <c r="CW9" s="861"/>
      <c r="CX9" s="862"/>
      <c r="CY9" s="862"/>
      <c r="CZ9" s="862"/>
      <c r="DA9" s="863"/>
      <c r="DB9" s="861"/>
      <c r="DC9" s="862"/>
      <c r="DD9" s="862"/>
      <c r="DE9" s="862"/>
      <c r="DF9" s="863"/>
      <c r="DG9" s="861"/>
      <c r="DH9" s="862"/>
      <c r="DI9" s="862"/>
      <c r="DJ9" s="862"/>
      <c r="DK9" s="863"/>
      <c r="DL9" s="861"/>
      <c r="DM9" s="862"/>
      <c r="DN9" s="862"/>
      <c r="DO9" s="862"/>
      <c r="DP9" s="863"/>
      <c r="DQ9" s="861"/>
      <c r="DR9" s="862"/>
      <c r="DS9" s="862"/>
      <c r="DT9" s="862"/>
      <c r="DU9" s="863"/>
      <c r="DV9" s="864"/>
      <c r="DW9" s="865"/>
      <c r="DX9" s="865"/>
      <c r="DY9" s="865"/>
      <c r="DZ9" s="866"/>
      <c r="EA9" s="254"/>
    </row>
    <row r="10" spans="1:131" s="255" customFormat="1" ht="26.25" customHeight="1" x14ac:dyDescent="0.15">
      <c r="A10" s="261">
        <v>4</v>
      </c>
      <c r="B10" s="835"/>
      <c r="C10" s="836"/>
      <c r="D10" s="836"/>
      <c r="E10" s="836"/>
      <c r="F10" s="836"/>
      <c r="G10" s="836"/>
      <c r="H10" s="836"/>
      <c r="I10" s="836"/>
      <c r="J10" s="836"/>
      <c r="K10" s="836"/>
      <c r="L10" s="836"/>
      <c r="M10" s="836"/>
      <c r="N10" s="836"/>
      <c r="O10" s="836"/>
      <c r="P10" s="837"/>
      <c r="Q10" s="838"/>
      <c r="R10" s="839"/>
      <c r="S10" s="839"/>
      <c r="T10" s="839"/>
      <c r="U10" s="839"/>
      <c r="V10" s="839"/>
      <c r="W10" s="839"/>
      <c r="X10" s="839"/>
      <c r="Y10" s="839"/>
      <c r="Z10" s="839"/>
      <c r="AA10" s="839"/>
      <c r="AB10" s="839"/>
      <c r="AC10" s="839"/>
      <c r="AD10" s="839"/>
      <c r="AE10" s="840"/>
      <c r="AF10" s="841"/>
      <c r="AG10" s="842"/>
      <c r="AH10" s="842"/>
      <c r="AI10" s="842"/>
      <c r="AJ10" s="843"/>
      <c r="AK10" s="844"/>
      <c r="AL10" s="845"/>
      <c r="AM10" s="845"/>
      <c r="AN10" s="845"/>
      <c r="AO10" s="845"/>
      <c r="AP10" s="845"/>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x14ac:dyDescent="0.15">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x14ac:dyDescent="0.15">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x14ac:dyDescent="0.15">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x14ac:dyDescent="0.15">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x14ac:dyDescent="0.15">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x14ac:dyDescent="0.15">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x14ac:dyDescent="0.15">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x14ac:dyDescent="0.15">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x14ac:dyDescent="0.15">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x14ac:dyDescent="0.15">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x14ac:dyDescent="0.2">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x14ac:dyDescent="0.15">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385</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x14ac:dyDescent="0.2">
      <c r="A23" s="264" t="s">
        <v>386</v>
      </c>
      <c r="B23" s="870" t="s">
        <v>387</v>
      </c>
      <c r="C23" s="871"/>
      <c r="D23" s="871"/>
      <c r="E23" s="871"/>
      <c r="F23" s="871"/>
      <c r="G23" s="871"/>
      <c r="H23" s="871"/>
      <c r="I23" s="871"/>
      <c r="J23" s="871"/>
      <c r="K23" s="871"/>
      <c r="L23" s="871"/>
      <c r="M23" s="871"/>
      <c r="N23" s="871"/>
      <c r="O23" s="871"/>
      <c r="P23" s="872"/>
      <c r="Q23" s="873">
        <v>8701</v>
      </c>
      <c r="R23" s="874"/>
      <c r="S23" s="874"/>
      <c r="T23" s="874"/>
      <c r="U23" s="874"/>
      <c r="V23" s="874">
        <v>8374</v>
      </c>
      <c r="W23" s="874"/>
      <c r="X23" s="874"/>
      <c r="Y23" s="874"/>
      <c r="Z23" s="874"/>
      <c r="AA23" s="874">
        <v>326</v>
      </c>
      <c r="AB23" s="874"/>
      <c r="AC23" s="874"/>
      <c r="AD23" s="874"/>
      <c r="AE23" s="875"/>
      <c r="AF23" s="876">
        <v>317</v>
      </c>
      <c r="AG23" s="874"/>
      <c r="AH23" s="874"/>
      <c r="AI23" s="874"/>
      <c r="AJ23" s="877"/>
      <c r="AK23" s="878"/>
      <c r="AL23" s="879"/>
      <c r="AM23" s="879"/>
      <c r="AN23" s="879"/>
      <c r="AO23" s="879"/>
      <c r="AP23" s="874">
        <v>6532</v>
      </c>
      <c r="AQ23" s="874"/>
      <c r="AR23" s="874"/>
      <c r="AS23" s="874"/>
      <c r="AT23" s="874"/>
      <c r="AU23" s="880"/>
      <c r="AV23" s="880"/>
      <c r="AW23" s="880"/>
      <c r="AX23" s="880"/>
      <c r="AY23" s="881"/>
      <c r="AZ23" s="889" t="s">
        <v>127</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x14ac:dyDescent="0.15">
      <c r="A24" s="888" t="s">
        <v>388</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x14ac:dyDescent="0.2">
      <c r="A25" s="829" t="s">
        <v>389</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x14ac:dyDescent="0.15">
      <c r="A26" s="820" t="s">
        <v>366</v>
      </c>
      <c r="B26" s="821"/>
      <c r="C26" s="821"/>
      <c r="D26" s="821"/>
      <c r="E26" s="821"/>
      <c r="F26" s="821"/>
      <c r="G26" s="821"/>
      <c r="H26" s="821"/>
      <c r="I26" s="821"/>
      <c r="J26" s="821"/>
      <c r="K26" s="821"/>
      <c r="L26" s="821"/>
      <c r="M26" s="821"/>
      <c r="N26" s="821"/>
      <c r="O26" s="821"/>
      <c r="P26" s="822"/>
      <c r="Q26" s="797" t="s">
        <v>390</v>
      </c>
      <c r="R26" s="798"/>
      <c r="S26" s="798"/>
      <c r="T26" s="798"/>
      <c r="U26" s="799"/>
      <c r="V26" s="797" t="s">
        <v>391</v>
      </c>
      <c r="W26" s="798"/>
      <c r="X26" s="798"/>
      <c r="Y26" s="798"/>
      <c r="Z26" s="799"/>
      <c r="AA26" s="797" t="s">
        <v>392</v>
      </c>
      <c r="AB26" s="798"/>
      <c r="AC26" s="798"/>
      <c r="AD26" s="798"/>
      <c r="AE26" s="798"/>
      <c r="AF26" s="892" t="s">
        <v>393</v>
      </c>
      <c r="AG26" s="893"/>
      <c r="AH26" s="893"/>
      <c r="AI26" s="893"/>
      <c r="AJ26" s="894"/>
      <c r="AK26" s="798" t="s">
        <v>394</v>
      </c>
      <c r="AL26" s="798"/>
      <c r="AM26" s="798"/>
      <c r="AN26" s="798"/>
      <c r="AO26" s="799"/>
      <c r="AP26" s="797" t="s">
        <v>395</v>
      </c>
      <c r="AQ26" s="798"/>
      <c r="AR26" s="798"/>
      <c r="AS26" s="798"/>
      <c r="AT26" s="799"/>
      <c r="AU26" s="797" t="s">
        <v>396</v>
      </c>
      <c r="AV26" s="798"/>
      <c r="AW26" s="798"/>
      <c r="AX26" s="798"/>
      <c r="AY26" s="799"/>
      <c r="AZ26" s="797" t="s">
        <v>397</v>
      </c>
      <c r="BA26" s="798"/>
      <c r="BB26" s="798"/>
      <c r="BC26" s="798"/>
      <c r="BD26" s="799"/>
      <c r="BE26" s="797" t="s">
        <v>373</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x14ac:dyDescent="0.2">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x14ac:dyDescent="0.15">
      <c r="A28" s="266">
        <v>1</v>
      </c>
      <c r="B28" s="811" t="s">
        <v>398</v>
      </c>
      <c r="C28" s="812"/>
      <c r="D28" s="812"/>
      <c r="E28" s="812"/>
      <c r="F28" s="812"/>
      <c r="G28" s="812"/>
      <c r="H28" s="812"/>
      <c r="I28" s="812"/>
      <c r="J28" s="812"/>
      <c r="K28" s="812"/>
      <c r="L28" s="812"/>
      <c r="M28" s="812"/>
      <c r="N28" s="812"/>
      <c r="O28" s="812"/>
      <c r="P28" s="813"/>
      <c r="Q28" s="902">
        <v>2308</v>
      </c>
      <c r="R28" s="903"/>
      <c r="S28" s="903"/>
      <c r="T28" s="903"/>
      <c r="U28" s="903"/>
      <c r="V28" s="903">
        <v>2256</v>
      </c>
      <c r="W28" s="903"/>
      <c r="X28" s="903"/>
      <c r="Y28" s="903"/>
      <c r="Z28" s="903"/>
      <c r="AA28" s="903">
        <v>52</v>
      </c>
      <c r="AB28" s="903"/>
      <c r="AC28" s="903"/>
      <c r="AD28" s="903"/>
      <c r="AE28" s="904"/>
      <c r="AF28" s="905">
        <v>52</v>
      </c>
      <c r="AG28" s="903"/>
      <c r="AH28" s="903"/>
      <c r="AI28" s="903"/>
      <c r="AJ28" s="906"/>
      <c r="AK28" s="907">
        <v>220</v>
      </c>
      <c r="AL28" s="898"/>
      <c r="AM28" s="898"/>
      <c r="AN28" s="898"/>
      <c r="AO28" s="898"/>
      <c r="AP28" s="898" t="s">
        <v>581</v>
      </c>
      <c r="AQ28" s="898"/>
      <c r="AR28" s="898"/>
      <c r="AS28" s="898"/>
      <c r="AT28" s="898"/>
      <c r="AU28" s="898" t="s">
        <v>581</v>
      </c>
      <c r="AV28" s="898"/>
      <c r="AW28" s="898"/>
      <c r="AX28" s="898"/>
      <c r="AY28" s="898"/>
      <c r="AZ28" s="899" t="s">
        <v>581</v>
      </c>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x14ac:dyDescent="0.15">
      <c r="A29" s="266">
        <v>2</v>
      </c>
      <c r="B29" s="835" t="s">
        <v>399</v>
      </c>
      <c r="C29" s="836"/>
      <c r="D29" s="836"/>
      <c r="E29" s="836"/>
      <c r="F29" s="836"/>
      <c r="G29" s="836"/>
      <c r="H29" s="836"/>
      <c r="I29" s="836"/>
      <c r="J29" s="836"/>
      <c r="K29" s="836"/>
      <c r="L29" s="836"/>
      <c r="M29" s="836"/>
      <c r="N29" s="836"/>
      <c r="O29" s="836"/>
      <c r="P29" s="837"/>
      <c r="Q29" s="838">
        <v>1377</v>
      </c>
      <c r="R29" s="839"/>
      <c r="S29" s="839"/>
      <c r="T29" s="839"/>
      <c r="U29" s="839"/>
      <c r="V29" s="839">
        <v>1290</v>
      </c>
      <c r="W29" s="839"/>
      <c r="X29" s="839"/>
      <c r="Y29" s="839"/>
      <c r="Z29" s="839"/>
      <c r="AA29" s="839">
        <v>88</v>
      </c>
      <c r="AB29" s="839"/>
      <c r="AC29" s="839"/>
      <c r="AD29" s="839"/>
      <c r="AE29" s="840"/>
      <c r="AF29" s="841">
        <v>88</v>
      </c>
      <c r="AG29" s="842"/>
      <c r="AH29" s="842"/>
      <c r="AI29" s="842"/>
      <c r="AJ29" s="843"/>
      <c r="AK29" s="910">
        <v>185</v>
      </c>
      <c r="AL29" s="911"/>
      <c r="AM29" s="911"/>
      <c r="AN29" s="911"/>
      <c r="AO29" s="911"/>
      <c r="AP29" s="911" t="s">
        <v>581</v>
      </c>
      <c r="AQ29" s="911"/>
      <c r="AR29" s="911"/>
      <c r="AS29" s="911"/>
      <c r="AT29" s="911"/>
      <c r="AU29" s="911" t="s">
        <v>581</v>
      </c>
      <c r="AV29" s="911"/>
      <c r="AW29" s="911"/>
      <c r="AX29" s="911"/>
      <c r="AY29" s="911"/>
      <c r="AZ29" s="912" t="s">
        <v>581</v>
      </c>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x14ac:dyDescent="0.15">
      <c r="A30" s="266">
        <v>3</v>
      </c>
      <c r="B30" s="835" t="s">
        <v>400</v>
      </c>
      <c r="C30" s="836"/>
      <c r="D30" s="836"/>
      <c r="E30" s="836"/>
      <c r="F30" s="836"/>
      <c r="G30" s="836"/>
      <c r="H30" s="836"/>
      <c r="I30" s="836"/>
      <c r="J30" s="836"/>
      <c r="K30" s="836"/>
      <c r="L30" s="836"/>
      <c r="M30" s="836"/>
      <c r="N30" s="836"/>
      <c r="O30" s="836"/>
      <c r="P30" s="837"/>
      <c r="Q30" s="838">
        <v>287</v>
      </c>
      <c r="R30" s="839"/>
      <c r="S30" s="839"/>
      <c r="T30" s="839"/>
      <c r="U30" s="839"/>
      <c r="V30" s="839">
        <v>283</v>
      </c>
      <c r="W30" s="839"/>
      <c r="X30" s="839"/>
      <c r="Y30" s="839"/>
      <c r="Z30" s="839"/>
      <c r="AA30" s="839">
        <v>4</v>
      </c>
      <c r="AB30" s="839"/>
      <c r="AC30" s="839"/>
      <c r="AD30" s="839"/>
      <c r="AE30" s="840"/>
      <c r="AF30" s="841">
        <v>4</v>
      </c>
      <c r="AG30" s="842"/>
      <c r="AH30" s="842"/>
      <c r="AI30" s="842"/>
      <c r="AJ30" s="843"/>
      <c r="AK30" s="910">
        <v>59</v>
      </c>
      <c r="AL30" s="911"/>
      <c r="AM30" s="911"/>
      <c r="AN30" s="911"/>
      <c r="AO30" s="911"/>
      <c r="AP30" s="911" t="s">
        <v>581</v>
      </c>
      <c r="AQ30" s="911"/>
      <c r="AR30" s="911"/>
      <c r="AS30" s="911"/>
      <c r="AT30" s="911"/>
      <c r="AU30" s="911" t="s">
        <v>581</v>
      </c>
      <c r="AV30" s="911"/>
      <c r="AW30" s="911"/>
      <c r="AX30" s="911"/>
      <c r="AY30" s="911"/>
      <c r="AZ30" s="912" t="s">
        <v>581</v>
      </c>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x14ac:dyDescent="0.15">
      <c r="A31" s="266">
        <v>4</v>
      </c>
      <c r="B31" s="835" t="s">
        <v>401</v>
      </c>
      <c r="C31" s="836"/>
      <c r="D31" s="836"/>
      <c r="E31" s="836"/>
      <c r="F31" s="836"/>
      <c r="G31" s="836"/>
      <c r="H31" s="836"/>
      <c r="I31" s="836"/>
      <c r="J31" s="836"/>
      <c r="K31" s="836"/>
      <c r="L31" s="836"/>
      <c r="M31" s="836"/>
      <c r="N31" s="836"/>
      <c r="O31" s="836"/>
      <c r="P31" s="837"/>
      <c r="Q31" s="838">
        <v>749</v>
      </c>
      <c r="R31" s="839"/>
      <c r="S31" s="839"/>
      <c r="T31" s="839"/>
      <c r="U31" s="839"/>
      <c r="V31" s="839">
        <v>560</v>
      </c>
      <c r="W31" s="839"/>
      <c r="X31" s="839"/>
      <c r="Y31" s="839"/>
      <c r="Z31" s="839"/>
      <c r="AA31" s="839">
        <v>189</v>
      </c>
      <c r="AB31" s="839"/>
      <c r="AC31" s="839"/>
      <c r="AD31" s="839"/>
      <c r="AE31" s="840"/>
      <c r="AF31" s="841">
        <v>1025</v>
      </c>
      <c r="AG31" s="842"/>
      <c r="AH31" s="842"/>
      <c r="AI31" s="842"/>
      <c r="AJ31" s="843"/>
      <c r="AK31" s="910" t="s">
        <v>581</v>
      </c>
      <c r="AL31" s="911"/>
      <c r="AM31" s="911"/>
      <c r="AN31" s="911"/>
      <c r="AO31" s="911"/>
      <c r="AP31" s="911">
        <v>1636</v>
      </c>
      <c r="AQ31" s="911"/>
      <c r="AR31" s="911"/>
      <c r="AS31" s="911"/>
      <c r="AT31" s="911"/>
      <c r="AU31" s="911" t="s">
        <v>581</v>
      </c>
      <c r="AV31" s="911"/>
      <c r="AW31" s="911"/>
      <c r="AX31" s="911"/>
      <c r="AY31" s="911"/>
      <c r="AZ31" s="912" t="s">
        <v>581</v>
      </c>
      <c r="BA31" s="912"/>
      <c r="BB31" s="912"/>
      <c r="BC31" s="912"/>
      <c r="BD31" s="912"/>
      <c r="BE31" s="908" t="s">
        <v>402</v>
      </c>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x14ac:dyDescent="0.15">
      <c r="A32" s="266">
        <v>5</v>
      </c>
      <c r="B32" s="835" t="s">
        <v>403</v>
      </c>
      <c r="C32" s="836"/>
      <c r="D32" s="836"/>
      <c r="E32" s="836"/>
      <c r="F32" s="836"/>
      <c r="G32" s="836"/>
      <c r="H32" s="836"/>
      <c r="I32" s="836"/>
      <c r="J32" s="836"/>
      <c r="K32" s="836"/>
      <c r="L32" s="836"/>
      <c r="M32" s="836"/>
      <c r="N32" s="836"/>
      <c r="O32" s="836"/>
      <c r="P32" s="837"/>
      <c r="Q32" s="838">
        <v>4</v>
      </c>
      <c r="R32" s="839"/>
      <c r="S32" s="839"/>
      <c r="T32" s="839"/>
      <c r="U32" s="839"/>
      <c r="V32" s="839">
        <v>4</v>
      </c>
      <c r="W32" s="839"/>
      <c r="X32" s="839"/>
      <c r="Y32" s="839"/>
      <c r="Z32" s="839"/>
      <c r="AA32" s="839">
        <v>1</v>
      </c>
      <c r="AB32" s="839"/>
      <c r="AC32" s="839"/>
      <c r="AD32" s="839"/>
      <c r="AE32" s="840"/>
      <c r="AF32" s="841">
        <v>1</v>
      </c>
      <c r="AG32" s="842"/>
      <c r="AH32" s="842"/>
      <c r="AI32" s="842"/>
      <c r="AJ32" s="843"/>
      <c r="AK32" s="910" t="s">
        <v>581</v>
      </c>
      <c r="AL32" s="911"/>
      <c r="AM32" s="911"/>
      <c r="AN32" s="911"/>
      <c r="AO32" s="911"/>
      <c r="AP32" s="911" t="s">
        <v>581</v>
      </c>
      <c r="AQ32" s="911"/>
      <c r="AR32" s="911"/>
      <c r="AS32" s="911"/>
      <c r="AT32" s="911"/>
      <c r="AU32" s="911" t="s">
        <v>581</v>
      </c>
      <c r="AV32" s="911"/>
      <c r="AW32" s="911"/>
      <c r="AX32" s="911"/>
      <c r="AY32" s="911"/>
      <c r="AZ32" s="912" t="s">
        <v>581</v>
      </c>
      <c r="BA32" s="912"/>
      <c r="BB32" s="912"/>
      <c r="BC32" s="912"/>
      <c r="BD32" s="912"/>
      <c r="BE32" s="908" t="s">
        <v>404</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x14ac:dyDescent="0.15">
      <c r="A33" s="266">
        <v>6</v>
      </c>
      <c r="B33" s="835" t="s">
        <v>405</v>
      </c>
      <c r="C33" s="836"/>
      <c r="D33" s="836"/>
      <c r="E33" s="836"/>
      <c r="F33" s="836"/>
      <c r="G33" s="836"/>
      <c r="H33" s="836"/>
      <c r="I33" s="836"/>
      <c r="J33" s="836"/>
      <c r="K33" s="836"/>
      <c r="L33" s="836"/>
      <c r="M33" s="836"/>
      <c r="N33" s="836"/>
      <c r="O33" s="836"/>
      <c r="P33" s="837"/>
      <c r="Q33" s="838">
        <v>1450</v>
      </c>
      <c r="R33" s="839"/>
      <c r="S33" s="839"/>
      <c r="T33" s="839"/>
      <c r="U33" s="839"/>
      <c r="V33" s="839">
        <v>1415</v>
      </c>
      <c r="W33" s="839"/>
      <c r="X33" s="839"/>
      <c r="Y33" s="839"/>
      <c r="Z33" s="839"/>
      <c r="AA33" s="839">
        <v>36</v>
      </c>
      <c r="AB33" s="839"/>
      <c r="AC33" s="839"/>
      <c r="AD33" s="839"/>
      <c r="AE33" s="840"/>
      <c r="AF33" s="841">
        <v>30</v>
      </c>
      <c r="AG33" s="842"/>
      <c r="AH33" s="842"/>
      <c r="AI33" s="842"/>
      <c r="AJ33" s="843"/>
      <c r="AK33" s="910">
        <v>218</v>
      </c>
      <c r="AL33" s="911"/>
      <c r="AM33" s="911"/>
      <c r="AN33" s="911"/>
      <c r="AO33" s="911"/>
      <c r="AP33" s="911">
        <v>5203</v>
      </c>
      <c r="AQ33" s="911"/>
      <c r="AR33" s="911"/>
      <c r="AS33" s="911"/>
      <c r="AT33" s="911"/>
      <c r="AU33" s="911">
        <v>1628</v>
      </c>
      <c r="AV33" s="911"/>
      <c r="AW33" s="911"/>
      <c r="AX33" s="911"/>
      <c r="AY33" s="911"/>
      <c r="AZ33" s="912" t="s">
        <v>581</v>
      </c>
      <c r="BA33" s="912"/>
      <c r="BB33" s="912"/>
      <c r="BC33" s="912"/>
      <c r="BD33" s="912"/>
      <c r="BE33" s="908" t="s">
        <v>404</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x14ac:dyDescent="0.15">
      <c r="A34" s="266">
        <v>7</v>
      </c>
      <c r="B34" s="835"/>
      <c r="C34" s="836"/>
      <c r="D34" s="836"/>
      <c r="E34" s="836"/>
      <c r="F34" s="836"/>
      <c r="G34" s="836"/>
      <c r="H34" s="836"/>
      <c r="I34" s="836"/>
      <c r="J34" s="836"/>
      <c r="K34" s="836"/>
      <c r="L34" s="836"/>
      <c r="M34" s="836"/>
      <c r="N34" s="836"/>
      <c r="O34" s="836"/>
      <c r="P34" s="837"/>
      <c r="Q34" s="838"/>
      <c r="R34" s="839"/>
      <c r="S34" s="839"/>
      <c r="T34" s="839"/>
      <c r="U34" s="839"/>
      <c r="V34" s="839"/>
      <c r="W34" s="839"/>
      <c r="X34" s="839"/>
      <c r="Y34" s="839"/>
      <c r="Z34" s="839"/>
      <c r="AA34" s="839"/>
      <c r="AB34" s="839"/>
      <c r="AC34" s="839"/>
      <c r="AD34" s="839"/>
      <c r="AE34" s="840"/>
      <c r="AF34" s="841"/>
      <c r="AG34" s="842"/>
      <c r="AH34" s="842"/>
      <c r="AI34" s="842"/>
      <c r="AJ34" s="843"/>
      <c r="AK34" s="910"/>
      <c r="AL34" s="911"/>
      <c r="AM34" s="911"/>
      <c r="AN34" s="911"/>
      <c r="AO34" s="911"/>
      <c r="AP34" s="911"/>
      <c r="AQ34" s="911"/>
      <c r="AR34" s="911"/>
      <c r="AS34" s="911"/>
      <c r="AT34" s="911"/>
      <c r="AU34" s="911"/>
      <c r="AV34" s="911"/>
      <c r="AW34" s="911"/>
      <c r="AX34" s="911"/>
      <c r="AY34" s="911"/>
      <c r="AZ34" s="912"/>
      <c r="BA34" s="912"/>
      <c r="BB34" s="912"/>
      <c r="BC34" s="912"/>
      <c r="BD34" s="912"/>
      <c r="BE34" s="908"/>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x14ac:dyDescent="0.15">
      <c r="A35" s="266">
        <v>8</v>
      </c>
      <c r="B35" s="835"/>
      <c r="C35" s="836"/>
      <c r="D35" s="836"/>
      <c r="E35" s="836"/>
      <c r="F35" s="836"/>
      <c r="G35" s="836"/>
      <c r="H35" s="836"/>
      <c r="I35" s="836"/>
      <c r="J35" s="836"/>
      <c r="K35" s="836"/>
      <c r="L35" s="836"/>
      <c r="M35" s="836"/>
      <c r="N35" s="836"/>
      <c r="O35" s="836"/>
      <c r="P35" s="837"/>
      <c r="Q35" s="838"/>
      <c r="R35" s="839"/>
      <c r="S35" s="839"/>
      <c r="T35" s="839"/>
      <c r="U35" s="839"/>
      <c r="V35" s="839"/>
      <c r="W35" s="839"/>
      <c r="X35" s="839"/>
      <c r="Y35" s="839"/>
      <c r="Z35" s="839"/>
      <c r="AA35" s="839"/>
      <c r="AB35" s="839"/>
      <c r="AC35" s="839"/>
      <c r="AD35" s="839"/>
      <c r="AE35" s="840"/>
      <c r="AF35" s="841"/>
      <c r="AG35" s="842"/>
      <c r="AH35" s="842"/>
      <c r="AI35" s="842"/>
      <c r="AJ35" s="843"/>
      <c r="AK35" s="910"/>
      <c r="AL35" s="911"/>
      <c r="AM35" s="911"/>
      <c r="AN35" s="911"/>
      <c r="AO35" s="911"/>
      <c r="AP35" s="911"/>
      <c r="AQ35" s="911"/>
      <c r="AR35" s="911"/>
      <c r="AS35" s="911"/>
      <c r="AT35" s="911"/>
      <c r="AU35" s="911"/>
      <c r="AV35" s="911"/>
      <c r="AW35" s="911"/>
      <c r="AX35" s="911"/>
      <c r="AY35" s="911"/>
      <c r="AZ35" s="912"/>
      <c r="BA35" s="912"/>
      <c r="BB35" s="912"/>
      <c r="BC35" s="912"/>
      <c r="BD35" s="912"/>
      <c r="BE35" s="908"/>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x14ac:dyDescent="0.15">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0"/>
      <c r="AL36" s="911"/>
      <c r="AM36" s="911"/>
      <c r="AN36" s="911"/>
      <c r="AO36" s="911"/>
      <c r="AP36" s="911"/>
      <c r="AQ36" s="911"/>
      <c r="AR36" s="911"/>
      <c r="AS36" s="911"/>
      <c r="AT36" s="911"/>
      <c r="AU36" s="911"/>
      <c r="AV36" s="911"/>
      <c r="AW36" s="911"/>
      <c r="AX36" s="911"/>
      <c r="AY36" s="911"/>
      <c r="AZ36" s="912"/>
      <c r="BA36" s="912"/>
      <c r="BB36" s="912"/>
      <c r="BC36" s="912"/>
      <c r="BD36" s="912"/>
      <c r="BE36" s="908"/>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x14ac:dyDescent="0.15">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x14ac:dyDescent="0.15">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x14ac:dyDescent="0.15">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x14ac:dyDescent="0.15">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x14ac:dyDescent="0.15">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x14ac:dyDescent="0.15">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x14ac:dyDescent="0.15">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x14ac:dyDescent="0.15">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x14ac:dyDescent="0.15">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x14ac:dyDescent="0.15">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x14ac:dyDescent="0.15">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x14ac:dyDescent="0.15">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x14ac:dyDescent="0.15">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x14ac:dyDescent="0.15">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1"/>
      <c r="AG50" s="842"/>
      <c r="AH50" s="842"/>
      <c r="AI50" s="842"/>
      <c r="AJ50" s="843"/>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x14ac:dyDescent="0.15">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1"/>
      <c r="AG51" s="842"/>
      <c r="AH51" s="842"/>
      <c r="AI51" s="842"/>
      <c r="AJ51" s="843"/>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x14ac:dyDescent="0.15">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1"/>
      <c r="AG52" s="842"/>
      <c r="AH52" s="842"/>
      <c r="AI52" s="842"/>
      <c r="AJ52" s="843"/>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x14ac:dyDescent="0.15">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1"/>
      <c r="AG53" s="842"/>
      <c r="AH53" s="842"/>
      <c r="AI53" s="842"/>
      <c r="AJ53" s="843"/>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x14ac:dyDescent="0.15">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1"/>
      <c r="AG54" s="842"/>
      <c r="AH54" s="842"/>
      <c r="AI54" s="842"/>
      <c r="AJ54" s="843"/>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x14ac:dyDescent="0.15">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1"/>
      <c r="AG55" s="842"/>
      <c r="AH55" s="842"/>
      <c r="AI55" s="842"/>
      <c r="AJ55" s="843"/>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x14ac:dyDescent="0.15">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1"/>
      <c r="AG56" s="842"/>
      <c r="AH56" s="842"/>
      <c r="AI56" s="842"/>
      <c r="AJ56" s="843"/>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x14ac:dyDescent="0.15">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1"/>
      <c r="AG57" s="842"/>
      <c r="AH57" s="842"/>
      <c r="AI57" s="842"/>
      <c r="AJ57" s="843"/>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x14ac:dyDescent="0.15">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1"/>
      <c r="AG58" s="842"/>
      <c r="AH58" s="842"/>
      <c r="AI58" s="842"/>
      <c r="AJ58" s="843"/>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x14ac:dyDescent="0.15">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1"/>
      <c r="AG59" s="842"/>
      <c r="AH59" s="842"/>
      <c r="AI59" s="842"/>
      <c r="AJ59" s="843"/>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x14ac:dyDescent="0.15">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1"/>
      <c r="AG60" s="842"/>
      <c r="AH60" s="842"/>
      <c r="AI60" s="842"/>
      <c r="AJ60" s="843"/>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x14ac:dyDescent="0.2">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1"/>
      <c r="AG61" s="842"/>
      <c r="AH61" s="842"/>
      <c r="AI61" s="842"/>
      <c r="AJ61" s="843"/>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x14ac:dyDescent="0.15">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1"/>
      <c r="AG62" s="842"/>
      <c r="AH62" s="842"/>
      <c r="AI62" s="842"/>
      <c r="AJ62" s="843"/>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406</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x14ac:dyDescent="0.2">
      <c r="A63" s="264" t="s">
        <v>386</v>
      </c>
      <c r="B63" s="870" t="s">
        <v>407</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1199</v>
      </c>
      <c r="AG63" s="922"/>
      <c r="AH63" s="922"/>
      <c r="AI63" s="922"/>
      <c r="AJ63" s="923"/>
      <c r="AK63" s="924"/>
      <c r="AL63" s="919"/>
      <c r="AM63" s="919"/>
      <c r="AN63" s="919"/>
      <c r="AO63" s="919"/>
      <c r="AP63" s="922">
        <v>6839</v>
      </c>
      <c r="AQ63" s="922"/>
      <c r="AR63" s="922"/>
      <c r="AS63" s="922"/>
      <c r="AT63" s="922"/>
      <c r="AU63" s="922">
        <v>1628</v>
      </c>
      <c r="AV63" s="922"/>
      <c r="AW63" s="922"/>
      <c r="AX63" s="922"/>
      <c r="AY63" s="922"/>
      <c r="AZ63" s="926"/>
      <c r="BA63" s="926"/>
      <c r="BB63" s="926"/>
      <c r="BC63" s="926"/>
      <c r="BD63" s="926"/>
      <c r="BE63" s="927"/>
      <c r="BF63" s="927"/>
      <c r="BG63" s="927"/>
      <c r="BH63" s="927"/>
      <c r="BI63" s="928"/>
      <c r="BJ63" s="929" t="s">
        <v>408</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x14ac:dyDescent="0.2">
      <c r="A65" s="252" t="s">
        <v>409</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x14ac:dyDescent="0.15">
      <c r="A66" s="820" t="s">
        <v>410</v>
      </c>
      <c r="B66" s="821"/>
      <c r="C66" s="821"/>
      <c r="D66" s="821"/>
      <c r="E66" s="821"/>
      <c r="F66" s="821"/>
      <c r="G66" s="821"/>
      <c r="H66" s="821"/>
      <c r="I66" s="821"/>
      <c r="J66" s="821"/>
      <c r="K66" s="821"/>
      <c r="L66" s="821"/>
      <c r="M66" s="821"/>
      <c r="N66" s="821"/>
      <c r="O66" s="821"/>
      <c r="P66" s="822"/>
      <c r="Q66" s="797" t="s">
        <v>411</v>
      </c>
      <c r="R66" s="798"/>
      <c r="S66" s="798"/>
      <c r="T66" s="798"/>
      <c r="U66" s="799"/>
      <c r="V66" s="797" t="s">
        <v>412</v>
      </c>
      <c r="W66" s="798"/>
      <c r="X66" s="798"/>
      <c r="Y66" s="798"/>
      <c r="Z66" s="799"/>
      <c r="AA66" s="797" t="s">
        <v>413</v>
      </c>
      <c r="AB66" s="798"/>
      <c r="AC66" s="798"/>
      <c r="AD66" s="798"/>
      <c r="AE66" s="799"/>
      <c r="AF66" s="932" t="s">
        <v>414</v>
      </c>
      <c r="AG66" s="893"/>
      <c r="AH66" s="893"/>
      <c r="AI66" s="893"/>
      <c r="AJ66" s="933"/>
      <c r="AK66" s="797" t="s">
        <v>415</v>
      </c>
      <c r="AL66" s="821"/>
      <c r="AM66" s="821"/>
      <c r="AN66" s="821"/>
      <c r="AO66" s="822"/>
      <c r="AP66" s="797" t="s">
        <v>416</v>
      </c>
      <c r="AQ66" s="798"/>
      <c r="AR66" s="798"/>
      <c r="AS66" s="798"/>
      <c r="AT66" s="799"/>
      <c r="AU66" s="797" t="s">
        <v>417</v>
      </c>
      <c r="AV66" s="798"/>
      <c r="AW66" s="798"/>
      <c r="AX66" s="798"/>
      <c r="AY66" s="799"/>
      <c r="AZ66" s="797" t="s">
        <v>373</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x14ac:dyDescent="0.2">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x14ac:dyDescent="0.15">
      <c r="A68" s="258">
        <v>1</v>
      </c>
      <c r="B68" s="949" t="s">
        <v>582</v>
      </c>
      <c r="C68" s="950"/>
      <c r="D68" s="950"/>
      <c r="E68" s="950"/>
      <c r="F68" s="950"/>
      <c r="G68" s="950"/>
      <c r="H68" s="950"/>
      <c r="I68" s="950"/>
      <c r="J68" s="950"/>
      <c r="K68" s="950"/>
      <c r="L68" s="950"/>
      <c r="M68" s="950"/>
      <c r="N68" s="950"/>
      <c r="O68" s="950"/>
      <c r="P68" s="951"/>
      <c r="Q68" s="952">
        <v>5715</v>
      </c>
      <c r="R68" s="946"/>
      <c r="S68" s="946"/>
      <c r="T68" s="946"/>
      <c r="U68" s="946"/>
      <c r="V68" s="946">
        <v>5529</v>
      </c>
      <c r="W68" s="946"/>
      <c r="X68" s="946"/>
      <c r="Y68" s="946"/>
      <c r="Z68" s="946"/>
      <c r="AA68" s="946">
        <v>186</v>
      </c>
      <c r="AB68" s="946"/>
      <c r="AC68" s="946"/>
      <c r="AD68" s="946"/>
      <c r="AE68" s="946"/>
      <c r="AF68" s="946">
        <v>129</v>
      </c>
      <c r="AG68" s="946"/>
      <c r="AH68" s="946"/>
      <c r="AI68" s="946"/>
      <c r="AJ68" s="946"/>
      <c r="AK68" s="946">
        <v>84</v>
      </c>
      <c r="AL68" s="946"/>
      <c r="AM68" s="946"/>
      <c r="AN68" s="946"/>
      <c r="AO68" s="946"/>
      <c r="AP68" s="946">
        <v>4423</v>
      </c>
      <c r="AQ68" s="946"/>
      <c r="AR68" s="946"/>
      <c r="AS68" s="946"/>
      <c r="AT68" s="946"/>
      <c r="AU68" s="946">
        <v>684</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x14ac:dyDescent="0.15">
      <c r="A69" s="261">
        <v>2</v>
      </c>
      <c r="B69" s="953" t="s">
        <v>583</v>
      </c>
      <c r="C69" s="954"/>
      <c r="D69" s="954"/>
      <c r="E69" s="954"/>
      <c r="F69" s="954"/>
      <c r="G69" s="954"/>
      <c r="H69" s="954"/>
      <c r="I69" s="954"/>
      <c r="J69" s="954"/>
      <c r="K69" s="954"/>
      <c r="L69" s="954"/>
      <c r="M69" s="954"/>
      <c r="N69" s="954"/>
      <c r="O69" s="954"/>
      <c r="P69" s="955"/>
      <c r="Q69" s="956">
        <v>8650</v>
      </c>
      <c r="R69" s="911"/>
      <c r="S69" s="911"/>
      <c r="T69" s="911"/>
      <c r="U69" s="911"/>
      <c r="V69" s="911">
        <v>9441</v>
      </c>
      <c r="W69" s="911"/>
      <c r="X69" s="911"/>
      <c r="Y69" s="911"/>
      <c r="Z69" s="911"/>
      <c r="AA69" s="911">
        <v>-791</v>
      </c>
      <c r="AB69" s="911"/>
      <c r="AC69" s="911"/>
      <c r="AD69" s="911"/>
      <c r="AE69" s="911"/>
      <c r="AF69" s="911">
        <v>9556</v>
      </c>
      <c r="AG69" s="911"/>
      <c r="AH69" s="911"/>
      <c r="AI69" s="911"/>
      <c r="AJ69" s="911"/>
      <c r="AK69" s="911">
        <v>1515</v>
      </c>
      <c r="AL69" s="911"/>
      <c r="AM69" s="911"/>
      <c r="AN69" s="911"/>
      <c r="AO69" s="911"/>
      <c r="AP69" s="911">
        <v>8460</v>
      </c>
      <c r="AQ69" s="911"/>
      <c r="AR69" s="911"/>
      <c r="AS69" s="911"/>
      <c r="AT69" s="911"/>
      <c r="AU69" s="911">
        <v>4059</v>
      </c>
      <c r="AV69" s="911"/>
      <c r="AW69" s="911"/>
      <c r="AX69" s="911"/>
      <c r="AY69" s="911"/>
      <c r="AZ69" s="957"/>
      <c r="BA69" s="957"/>
      <c r="BB69" s="957"/>
      <c r="BC69" s="957"/>
      <c r="BD69" s="958"/>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x14ac:dyDescent="0.15">
      <c r="A70" s="261">
        <v>3</v>
      </c>
      <c r="B70" s="953" t="s">
        <v>584</v>
      </c>
      <c r="C70" s="954"/>
      <c r="D70" s="954"/>
      <c r="E70" s="954"/>
      <c r="F70" s="954"/>
      <c r="G70" s="954"/>
      <c r="H70" s="954"/>
      <c r="I70" s="954"/>
      <c r="J70" s="954"/>
      <c r="K70" s="954"/>
      <c r="L70" s="954"/>
      <c r="M70" s="954"/>
      <c r="N70" s="954"/>
      <c r="O70" s="954"/>
      <c r="P70" s="955"/>
      <c r="Q70" s="956">
        <v>953</v>
      </c>
      <c r="R70" s="911"/>
      <c r="S70" s="911"/>
      <c r="T70" s="911"/>
      <c r="U70" s="911"/>
      <c r="V70" s="911">
        <v>951</v>
      </c>
      <c r="W70" s="911"/>
      <c r="X70" s="911"/>
      <c r="Y70" s="911"/>
      <c r="Z70" s="911"/>
      <c r="AA70" s="911">
        <v>2</v>
      </c>
      <c r="AB70" s="911"/>
      <c r="AC70" s="911"/>
      <c r="AD70" s="911"/>
      <c r="AE70" s="911"/>
      <c r="AF70" s="911">
        <v>2</v>
      </c>
      <c r="AG70" s="911"/>
      <c r="AH70" s="911"/>
      <c r="AI70" s="911"/>
      <c r="AJ70" s="911"/>
      <c r="AK70" s="911">
        <v>3</v>
      </c>
      <c r="AL70" s="911"/>
      <c r="AM70" s="911"/>
      <c r="AN70" s="911"/>
      <c r="AO70" s="911"/>
      <c r="AP70" s="911" t="s">
        <v>581</v>
      </c>
      <c r="AQ70" s="911"/>
      <c r="AR70" s="911"/>
      <c r="AS70" s="911"/>
      <c r="AT70" s="911"/>
      <c r="AU70" s="911" t="s">
        <v>581</v>
      </c>
      <c r="AV70" s="911"/>
      <c r="AW70" s="911"/>
      <c r="AX70" s="911"/>
      <c r="AY70" s="911"/>
      <c r="AZ70" s="957"/>
      <c r="BA70" s="957"/>
      <c r="BB70" s="957"/>
      <c r="BC70" s="957"/>
      <c r="BD70" s="958"/>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x14ac:dyDescent="0.15">
      <c r="A71" s="261">
        <v>4</v>
      </c>
      <c r="B71" s="953" t="s">
        <v>585</v>
      </c>
      <c r="C71" s="954"/>
      <c r="D71" s="954"/>
      <c r="E71" s="954"/>
      <c r="F71" s="954"/>
      <c r="G71" s="954"/>
      <c r="H71" s="954"/>
      <c r="I71" s="954"/>
      <c r="J71" s="954"/>
      <c r="K71" s="954"/>
      <c r="L71" s="954"/>
      <c r="M71" s="954"/>
      <c r="N71" s="954"/>
      <c r="O71" s="954"/>
      <c r="P71" s="955"/>
      <c r="Q71" s="956">
        <v>146</v>
      </c>
      <c r="R71" s="911"/>
      <c r="S71" s="911"/>
      <c r="T71" s="911"/>
      <c r="U71" s="911"/>
      <c r="V71" s="911">
        <v>138</v>
      </c>
      <c r="W71" s="911"/>
      <c r="X71" s="911"/>
      <c r="Y71" s="911"/>
      <c r="Z71" s="911"/>
      <c r="AA71" s="911">
        <v>7</v>
      </c>
      <c r="AB71" s="911"/>
      <c r="AC71" s="911"/>
      <c r="AD71" s="911"/>
      <c r="AE71" s="911"/>
      <c r="AF71" s="911">
        <v>7</v>
      </c>
      <c r="AG71" s="911"/>
      <c r="AH71" s="911"/>
      <c r="AI71" s="911"/>
      <c r="AJ71" s="911"/>
      <c r="AK71" s="911" t="s">
        <v>581</v>
      </c>
      <c r="AL71" s="911"/>
      <c r="AM71" s="911"/>
      <c r="AN71" s="911"/>
      <c r="AO71" s="911"/>
      <c r="AP71" s="911" t="s">
        <v>581</v>
      </c>
      <c r="AQ71" s="911"/>
      <c r="AR71" s="911"/>
      <c r="AS71" s="911"/>
      <c r="AT71" s="911"/>
      <c r="AU71" s="911" t="s">
        <v>581</v>
      </c>
      <c r="AV71" s="911"/>
      <c r="AW71" s="911"/>
      <c r="AX71" s="911"/>
      <c r="AY71" s="911"/>
      <c r="AZ71" s="957"/>
      <c r="BA71" s="957"/>
      <c r="BB71" s="957"/>
      <c r="BC71" s="957"/>
      <c r="BD71" s="958"/>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x14ac:dyDescent="0.15">
      <c r="A72" s="261">
        <v>5</v>
      </c>
      <c r="B72" s="953" t="s">
        <v>586</v>
      </c>
      <c r="C72" s="954"/>
      <c r="D72" s="954"/>
      <c r="E72" s="954"/>
      <c r="F72" s="954"/>
      <c r="G72" s="954"/>
      <c r="H72" s="954"/>
      <c r="I72" s="954"/>
      <c r="J72" s="954"/>
      <c r="K72" s="954"/>
      <c r="L72" s="954"/>
      <c r="M72" s="954"/>
      <c r="N72" s="954"/>
      <c r="O72" s="954"/>
      <c r="P72" s="955"/>
      <c r="Q72" s="956">
        <v>269</v>
      </c>
      <c r="R72" s="911"/>
      <c r="S72" s="911"/>
      <c r="T72" s="911"/>
      <c r="U72" s="911"/>
      <c r="V72" s="911">
        <v>158</v>
      </c>
      <c r="W72" s="911"/>
      <c r="X72" s="911"/>
      <c r="Y72" s="911"/>
      <c r="Z72" s="911"/>
      <c r="AA72" s="911">
        <v>111</v>
      </c>
      <c r="AB72" s="911"/>
      <c r="AC72" s="911"/>
      <c r="AD72" s="911"/>
      <c r="AE72" s="911"/>
      <c r="AF72" s="911">
        <v>111</v>
      </c>
      <c r="AG72" s="911"/>
      <c r="AH72" s="911"/>
      <c r="AI72" s="911"/>
      <c r="AJ72" s="911"/>
      <c r="AK72" s="911">
        <v>37</v>
      </c>
      <c r="AL72" s="911"/>
      <c r="AM72" s="911"/>
      <c r="AN72" s="911"/>
      <c r="AO72" s="911"/>
      <c r="AP72" s="911" t="s">
        <v>581</v>
      </c>
      <c r="AQ72" s="911"/>
      <c r="AR72" s="911"/>
      <c r="AS72" s="911"/>
      <c r="AT72" s="911"/>
      <c r="AU72" s="911" t="s">
        <v>581</v>
      </c>
      <c r="AV72" s="911"/>
      <c r="AW72" s="911"/>
      <c r="AX72" s="911"/>
      <c r="AY72" s="911"/>
      <c r="AZ72" s="957"/>
      <c r="BA72" s="957"/>
      <c r="BB72" s="957"/>
      <c r="BC72" s="957"/>
      <c r="BD72" s="958"/>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x14ac:dyDescent="0.15">
      <c r="A73" s="261">
        <v>6</v>
      </c>
      <c r="B73" s="953" t="s">
        <v>587</v>
      </c>
      <c r="C73" s="954"/>
      <c r="D73" s="954"/>
      <c r="E73" s="954"/>
      <c r="F73" s="954"/>
      <c r="G73" s="954"/>
      <c r="H73" s="954"/>
      <c r="I73" s="954"/>
      <c r="J73" s="954"/>
      <c r="K73" s="954"/>
      <c r="L73" s="954"/>
      <c r="M73" s="954"/>
      <c r="N73" s="954"/>
      <c r="O73" s="954"/>
      <c r="P73" s="955"/>
      <c r="Q73" s="956">
        <v>259116</v>
      </c>
      <c r="R73" s="911"/>
      <c r="S73" s="911"/>
      <c r="T73" s="911"/>
      <c r="U73" s="911"/>
      <c r="V73" s="911">
        <v>249624</v>
      </c>
      <c r="W73" s="911"/>
      <c r="X73" s="911"/>
      <c r="Y73" s="911"/>
      <c r="Z73" s="911"/>
      <c r="AA73" s="911">
        <v>9492</v>
      </c>
      <c r="AB73" s="911"/>
      <c r="AC73" s="911"/>
      <c r="AD73" s="911"/>
      <c r="AE73" s="911"/>
      <c r="AF73" s="911">
        <v>9491</v>
      </c>
      <c r="AG73" s="911"/>
      <c r="AH73" s="911"/>
      <c r="AI73" s="911"/>
      <c r="AJ73" s="911"/>
      <c r="AK73" s="911">
        <v>7985</v>
      </c>
      <c r="AL73" s="911"/>
      <c r="AM73" s="911"/>
      <c r="AN73" s="911"/>
      <c r="AO73" s="911"/>
      <c r="AP73" s="911" t="s">
        <v>581</v>
      </c>
      <c r="AQ73" s="911"/>
      <c r="AR73" s="911"/>
      <c r="AS73" s="911"/>
      <c r="AT73" s="911"/>
      <c r="AU73" s="911" t="s">
        <v>581</v>
      </c>
      <c r="AV73" s="911"/>
      <c r="AW73" s="911"/>
      <c r="AX73" s="911"/>
      <c r="AY73" s="911"/>
      <c r="AZ73" s="957"/>
      <c r="BA73" s="957"/>
      <c r="BB73" s="957"/>
      <c r="BC73" s="957"/>
      <c r="BD73" s="958"/>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x14ac:dyDescent="0.15">
      <c r="A74" s="261">
        <v>7</v>
      </c>
      <c r="B74" s="953" t="s">
        <v>588</v>
      </c>
      <c r="C74" s="954"/>
      <c r="D74" s="954"/>
      <c r="E74" s="954"/>
      <c r="F74" s="954"/>
      <c r="G74" s="954"/>
      <c r="H74" s="954"/>
      <c r="I74" s="954"/>
      <c r="J74" s="954"/>
      <c r="K74" s="954"/>
      <c r="L74" s="954"/>
      <c r="M74" s="954"/>
      <c r="N74" s="954"/>
      <c r="O74" s="954"/>
      <c r="P74" s="955"/>
      <c r="Q74" s="956">
        <v>12068</v>
      </c>
      <c r="R74" s="911"/>
      <c r="S74" s="911"/>
      <c r="T74" s="911"/>
      <c r="U74" s="911"/>
      <c r="V74" s="911">
        <v>11720</v>
      </c>
      <c r="W74" s="911"/>
      <c r="X74" s="911"/>
      <c r="Y74" s="911"/>
      <c r="Z74" s="911"/>
      <c r="AA74" s="911">
        <v>347</v>
      </c>
      <c r="AB74" s="911"/>
      <c r="AC74" s="911"/>
      <c r="AD74" s="911"/>
      <c r="AE74" s="911"/>
      <c r="AF74" s="911">
        <v>347</v>
      </c>
      <c r="AG74" s="911"/>
      <c r="AH74" s="911"/>
      <c r="AI74" s="911"/>
      <c r="AJ74" s="911"/>
      <c r="AK74" s="911" t="s">
        <v>581</v>
      </c>
      <c r="AL74" s="911"/>
      <c r="AM74" s="911"/>
      <c r="AN74" s="911"/>
      <c r="AO74" s="911"/>
      <c r="AP74" s="911" t="s">
        <v>581</v>
      </c>
      <c r="AQ74" s="911"/>
      <c r="AR74" s="911"/>
      <c r="AS74" s="911"/>
      <c r="AT74" s="911"/>
      <c r="AU74" s="911" t="s">
        <v>581</v>
      </c>
      <c r="AV74" s="911"/>
      <c r="AW74" s="911"/>
      <c r="AX74" s="911"/>
      <c r="AY74" s="911"/>
      <c r="AZ74" s="957"/>
      <c r="BA74" s="957"/>
      <c r="BB74" s="957"/>
      <c r="BC74" s="957"/>
      <c r="BD74" s="958"/>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x14ac:dyDescent="0.15">
      <c r="A75" s="261">
        <v>8</v>
      </c>
      <c r="B75" s="953"/>
      <c r="C75" s="954"/>
      <c r="D75" s="954"/>
      <c r="E75" s="954"/>
      <c r="F75" s="954"/>
      <c r="G75" s="954"/>
      <c r="H75" s="954"/>
      <c r="I75" s="954"/>
      <c r="J75" s="954"/>
      <c r="K75" s="954"/>
      <c r="L75" s="954"/>
      <c r="M75" s="954"/>
      <c r="N75" s="954"/>
      <c r="O75" s="954"/>
      <c r="P75" s="955"/>
      <c r="Q75" s="959"/>
      <c r="R75" s="960"/>
      <c r="S75" s="960"/>
      <c r="T75" s="960"/>
      <c r="U75" s="910"/>
      <c r="V75" s="961"/>
      <c r="W75" s="960"/>
      <c r="X75" s="960"/>
      <c r="Y75" s="960"/>
      <c r="Z75" s="910"/>
      <c r="AA75" s="961"/>
      <c r="AB75" s="960"/>
      <c r="AC75" s="960"/>
      <c r="AD75" s="960"/>
      <c r="AE75" s="910"/>
      <c r="AF75" s="961"/>
      <c r="AG75" s="960"/>
      <c r="AH75" s="960"/>
      <c r="AI75" s="960"/>
      <c r="AJ75" s="910"/>
      <c r="AK75" s="961"/>
      <c r="AL75" s="960"/>
      <c r="AM75" s="960"/>
      <c r="AN75" s="960"/>
      <c r="AO75" s="910"/>
      <c r="AP75" s="961"/>
      <c r="AQ75" s="960"/>
      <c r="AR75" s="960"/>
      <c r="AS75" s="960"/>
      <c r="AT75" s="910"/>
      <c r="AU75" s="961"/>
      <c r="AV75" s="960"/>
      <c r="AW75" s="960"/>
      <c r="AX75" s="960"/>
      <c r="AY75" s="910"/>
      <c r="AZ75" s="957"/>
      <c r="BA75" s="957"/>
      <c r="BB75" s="957"/>
      <c r="BC75" s="957"/>
      <c r="BD75" s="958"/>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x14ac:dyDescent="0.15">
      <c r="A76" s="261">
        <v>9</v>
      </c>
      <c r="B76" s="953"/>
      <c r="C76" s="954"/>
      <c r="D76" s="954"/>
      <c r="E76" s="954"/>
      <c r="F76" s="954"/>
      <c r="G76" s="954"/>
      <c r="H76" s="954"/>
      <c r="I76" s="954"/>
      <c r="J76" s="954"/>
      <c r="K76" s="954"/>
      <c r="L76" s="954"/>
      <c r="M76" s="954"/>
      <c r="N76" s="954"/>
      <c r="O76" s="954"/>
      <c r="P76" s="955"/>
      <c r="Q76" s="959"/>
      <c r="R76" s="960"/>
      <c r="S76" s="960"/>
      <c r="T76" s="960"/>
      <c r="U76" s="910"/>
      <c r="V76" s="961"/>
      <c r="W76" s="960"/>
      <c r="X76" s="960"/>
      <c r="Y76" s="960"/>
      <c r="Z76" s="910"/>
      <c r="AA76" s="961"/>
      <c r="AB76" s="960"/>
      <c r="AC76" s="960"/>
      <c r="AD76" s="960"/>
      <c r="AE76" s="910"/>
      <c r="AF76" s="961"/>
      <c r="AG76" s="960"/>
      <c r="AH76" s="960"/>
      <c r="AI76" s="960"/>
      <c r="AJ76" s="910"/>
      <c r="AK76" s="961"/>
      <c r="AL76" s="960"/>
      <c r="AM76" s="960"/>
      <c r="AN76" s="960"/>
      <c r="AO76" s="910"/>
      <c r="AP76" s="961"/>
      <c r="AQ76" s="960"/>
      <c r="AR76" s="960"/>
      <c r="AS76" s="960"/>
      <c r="AT76" s="910"/>
      <c r="AU76" s="961"/>
      <c r="AV76" s="960"/>
      <c r="AW76" s="960"/>
      <c r="AX76" s="960"/>
      <c r="AY76" s="910"/>
      <c r="AZ76" s="957"/>
      <c r="BA76" s="957"/>
      <c r="BB76" s="957"/>
      <c r="BC76" s="957"/>
      <c r="BD76" s="958"/>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x14ac:dyDescent="0.15">
      <c r="A77" s="261">
        <v>10</v>
      </c>
      <c r="B77" s="953"/>
      <c r="C77" s="954"/>
      <c r="D77" s="954"/>
      <c r="E77" s="954"/>
      <c r="F77" s="954"/>
      <c r="G77" s="954"/>
      <c r="H77" s="954"/>
      <c r="I77" s="954"/>
      <c r="J77" s="954"/>
      <c r="K77" s="954"/>
      <c r="L77" s="954"/>
      <c r="M77" s="954"/>
      <c r="N77" s="954"/>
      <c r="O77" s="954"/>
      <c r="P77" s="955"/>
      <c r="Q77" s="959"/>
      <c r="R77" s="960"/>
      <c r="S77" s="960"/>
      <c r="T77" s="960"/>
      <c r="U77" s="910"/>
      <c r="V77" s="961"/>
      <c r="W77" s="960"/>
      <c r="X77" s="960"/>
      <c r="Y77" s="960"/>
      <c r="Z77" s="910"/>
      <c r="AA77" s="961"/>
      <c r="AB77" s="960"/>
      <c r="AC77" s="960"/>
      <c r="AD77" s="960"/>
      <c r="AE77" s="910"/>
      <c r="AF77" s="961"/>
      <c r="AG77" s="960"/>
      <c r="AH77" s="960"/>
      <c r="AI77" s="960"/>
      <c r="AJ77" s="910"/>
      <c r="AK77" s="961"/>
      <c r="AL77" s="960"/>
      <c r="AM77" s="960"/>
      <c r="AN77" s="960"/>
      <c r="AO77" s="910"/>
      <c r="AP77" s="961"/>
      <c r="AQ77" s="960"/>
      <c r="AR77" s="960"/>
      <c r="AS77" s="960"/>
      <c r="AT77" s="910"/>
      <c r="AU77" s="961"/>
      <c r="AV77" s="960"/>
      <c r="AW77" s="960"/>
      <c r="AX77" s="960"/>
      <c r="AY77" s="910"/>
      <c r="AZ77" s="957"/>
      <c r="BA77" s="957"/>
      <c r="BB77" s="957"/>
      <c r="BC77" s="957"/>
      <c r="BD77" s="958"/>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x14ac:dyDescent="0.15">
      <c r="A78" s="261">
        <v>11</v>
      </c>
      <c r="B78" s="953"/>
      <c r="C78" s="954"/>
      <c r="D78" s="954"/>
      <c r="E78" s="954"/>
      <c r="F78" s="954"/>
      <c r="G78" s="954"/>
      <c r="H78" s="954"/>
      <c r="I78" s="954"/>
      <c r="J78" s="954"/>
      <c r="K78" s="954"/>
      <c r="L78" s="954"/>
      <c r="M78" s="954"/>
      <c r="N78" s="954"/>
      <c r="O78" s="954"/>
      <c r="P78" s="955"/>
      <c r="Q78" s="956"/>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57"/>
      <c r="BA78" s="957"/>
      <c r="BB78" s="957"/>
      <c r="BC78" s="957"/>
      <c r="BD78" s="958"/>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x14ac:dyDescent="0.15">
      <c r="A79" s="261">
        <v>12</v>
      </c>
      <c r="B79" s="953"/>
      <c r="C79" s="954"/>
      <c r="D79" s="954"/>
      <c r="E79" s="954"/>
      <c r="F79" s="954"/>
      <c r="G79" s="954"/>
      <c r="H79" s="954"/>
      <c r="I79" s="954"/>
      <c r="J79" s="954"/>
      <c r="K79" s="954"/>
      <c r="L79" s="954"/>
      <c r="M79" s="954"/>
      <c r="N79" s="954"/>
      <c r="O79" s="954"/>
      <c r="P79" s="955"/>
      <c r="Q79" s="956"/>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57"/>
      <c r="BA79" s="957"/>
      <c r="BB79" s="957"/>
      <c r="BC79" s="957"/>
      <c r="BD79" s="958"/>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x14ac:dyDescent="0.15">
      <c r="A80" s="261">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7"/>
      <c r="BA80" s="957"/>
      <c r="BB80" s="957"/>
      <c r="BC80" s="957"/>
      <c r="BD80" s="958"/>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x14ac:dyDescent="0.15">
      <c r="A81" s="261">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7"/>
      <c r="BA81" s="957"/>
      <c r="BB81" s="957"/>
      <c r="BC81" s="957"/>
      <c r="BD81" s="958"/>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x14ac:dyDescent="0.15">
      <c r="A82" s="261">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7"/>
      <c r="BA82" s="957"/>
      <c r="BB82" s="957"/>
      <c r="BC82" s="957"/>
      <c r="BD82" s="958"/>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x14ac:dyDescent="0.15">
      <c r="A83" s="261">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7"/>
      <c r="BA83" s="957"/>
      <c r="BB83" s="957"/>
      <c r="BC83" s="957"/>
      <c r="BD83" s="958"/>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x14ac:dyDescent="0.15">
      <c r="A84" s="261">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7"/>
      <c r="BA84" s="957"/>
      <c r="BB84" s="957"/>
      <c r="BC84" s="957"/>
      <c r="BD84" s="958"/>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x14ac:dyDescent="0.15">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7"/>
      <c r="BA85" s="957"/>
      <c r="BB85" s="957"/>
      <c r="BC85" s="957"/>
      <c r="BD85" s="958"/>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x14ac:dyDescent="0.15">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7"/>
      <c r="BA86" s="957"/>
      <c r="BB86" s="957"/>
      <c r="BC86" s="957"/>
      <c r="BD86" s="958"/>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x14ac:dyDescent="0.15">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x14ac:dyDescent="0.2">
      <c r="A88" s="264" t="s">
        <v>386</v>
      </c>
      <c r="B88" s="870" t="s">
        <v>418</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v>19643</v>
      </c>
      <c r="AG88" s="922"/>
      <c r="AH88" s="922"/>
      <c r="AI88" s="922"/>
      <c r="AJ88" s="922"/>
      <c r="AK88" s="919"/>
      <c r="AL88" s="919"/>
      <c r="AM88" s="919"/>
      <c r="AN88" s="919"/>
      <c r="AO88" s="919"/>
      <c r="AP88" s="922">
        <v>12884</v>
      </c>
      <c r="AQ88" s="922"/>
      <c r="AR88" s="922"/>
      <c r="AS88" s="922"/>
      <c r="AT88" s="922"/>
      <c r="AU88" s="922">
        <v>4743</v>
      </c>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386</v>
      </c>
      <c r="BR102" s="870" t="s">
        <v>419</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v>8</v>
      </c>
      <c r="CS102" s="930"/>
      <c r="CT102" s="930"/>
      <c r="CU102" s="930"/>
      <c r="CV102" s="973"/>
      <c r="CW102" s="972" t="s">
        <v>510</v>
      </c>
      <c r="CX102" s="930"/>
      <c r="CY102" s="930"/>
      <c r="CZ102" s="930"/>
      <c r="DA102" s="973"/>
      <c r="DB102" s="972" t="s">
        <v>510</v>
      </c>
      <c r="DC102" s="930"/>
      <c r="DD102" s="930"/>
      <c r="DE102" s="930"/>
      <c r="DF102" s="973"/>
      <c r="DG102" s="972" t="s">
        <v>510</v>
      </c>
      <c r="DH102" s="930"/>
      <c r="DI102" s="930"/>
      <c r="DJ102" s="930"/>
      <c r="DK102" s="973"/>
      <c r="DL102" s="972" t="s">
        <v>510</v>
      </c>
      <c r="DM102" s="930"/>
      <c r="DN102" s="930"/>
      <c r="DO102" s="930"/>
      <c r="DP102" s="973"/>
      <c r="DQ102" s="972" t="s">
        <v>510</v>
      </c>
      <c r="DR102" s="930"/>
      <c r="DS102" s="930"/>
      <c r="DT102" s="930"/>
      <c r="DU102" s="973"/>
      <c r="DV102" s="996"/>
      <c r="DW102" s="997"/>
      <c r="DX102" s="997"/>
      <c r="DY102" s="997"/>
      <c r="DZ102" s="998"/>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420</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421</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422</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423</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01" t="s">
        <v>424</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425</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x14ac:dyDescent="0.15">
      <c r="A109" s="994" t="s">
        <v>426</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427</v>
      </c>
      <c r="AB109" s="975"/>
      <c r="AC109" s="975"/>
      <c r="AD109" s="975"/>
      <c r="AE109" s="976"/>
      <c r="AF109" s="974" t="s">
        <v>303</v>
      </c>
      <c r="AG109" s="975"/>
      <c r="AH109" s="975"/>
      <c r="AI109" s="975"/>
      <c r="AJ109" s="976"/>
      <c r="AK109" s="974" t="s">
        <v>302</v>
      </c>
      <c r="AL109" s="975"/>
      <c r="AM109" s="975"/>
      <c r="AN109" s="975"/>
      <c r="AO109" s="976"/>
      <c r="AP109" s="974" t="s">
        <v>428</v>
      </c>
      <c r="AQ109" s="975"/>
      <c r="AR109" s="975"/>
      <c r="AS109" s="975"/>
      <c r="AT109" s="977"/>
      <c r="AU109" s="994" t="s">
        <v>426</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427</v>
      </c>
      <c r="BR109" s="975"/>
      <c r="BS109" s="975"/>
      <c r="BT109" s="975"/>
      <c r="BU109" s="976"/>
      <c r="BV109" s="974" t="s">
        <v>303</v>
      </c>
      <c r="BW109" s="975"/>
      <c r="BX109" s="975"/>
      <c r="BY109" s="975"/>
      <c r="BZ109" s="976"/>
      <c r="CA109" s="974" t="s">
        <v>302</v>
      </c>
      <c r="CB109" s="975"/>
      <c r="CC109" s="975"/>
      <c r="CD109" s="975"/>
      <c r="CE109" s="976"/>
      <c r="CF109" s="995" t="s">
        <v>428</v>
      </c>
      <c r="CG109" s="995"/>
      <c r="CH109" s="995"/>
      <c r="CI109" s="995"/>
      <c r="CJ109" s="995"/>
      <c r="CK109" s="974" t="s">
        <v>429</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427</v>
      </c>
      <c r="DH109" s="975"/>
      <c r="DI109" s="975"/>
      <c r="DJ109" s="975"/>
      <c r="DK109" s="976"/>
      <c r="DL109" s="974" t="s">
        <v>303</v>
      </c>
      <c r="DM109" s="975"/>
      <c r="DN109" s="975"/>
      <c r="DO109" s="975"/>
      <c r="DP109" s="976"/>
      <c r="DQ109" s="974" t="s">
        <v>302</v>
      </c>
      <c r="DR109" s="975"/>
      <c r="DS109" s="975"/>
      <c r="DT109" s="975"/>
      <c r="DU109" s="976"/>
      <c r="DV109" s="974" t="s">
        <v>428</v>
      </c>
      <c r="DW109" s="975"/>
      <c r="DX109" s="975"/>
      <c r="DY109" s="975"/>
      <c r="DZ109" s="977"/>
    </row>
    <row r="110" spans="1:131" s="246" customFormat="1" ht="26.25" customHeight="1" x14ac:dyDescent="0.15">
      <c r="A110" s="978" t="s">
        <v>430</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441797</v>
      </c>
      <c r="AB110" s="982"/>
      <c r="AC110" s="982"/>
      <c r="AD110" s="982"/>
      <c r="AE110" s="983"/>
      <c r="AF110" s="984">
        <v>440766</v>
      </c>
      <c r="AG110" s="982"/>
      <c r="AH110" s="982"/>
      <c r="AI110" s="982"/>
      <c r="AJ110" s="983"/>
      <c r="AK110" s="984">
        <v>439171</v>
      </c>
      <c r="AL110" s="982"/>
      <c r="AM110" s="982"/>
      <c r="AN110" s="982"/>
      <c r="AO110" s="983"/>
      <c r="AP110" s="985">
        <v>10.199999999999999</v>
      </c>
      <c r="AQ110" s="986"/>
      <c r="AR110" s="986"/>
      <c r="AS110" s="986"/>
      <c r="AT110" s="987"/>
      <c r="AU110" s="988" t="s">
        <v>73</v>
      </c>
      <c r="AV110" s="989"/>
      <c r="AW110" s="989"/>
      <c r="AX110" s="989"/>
      <c r="AY110" s="989"/>
      <c r="AZ110" s="1030" t="s">
        <v>431</v>
      </c>
      <c r="BA110" s="979"/>
      <c r="BB110" s="979"/>
      <c r="BC110" s="979"/>
      <c r="BD110" s="979"/>
      <c r="BE110" s="979"/>
      <c r="BF110" s="979"/>
      <c r="BG110" s="979"/>
      <c r="BH110" s="979"/>
      <c r="BI110" s="979"/>
      <c r="BJ110" s="979"/>
      <c r="BK110" s="979"/>
      <c r="BL110" s="979"/>
      <c r="BM110" s="979"/>
      <c r="BN110" s="979"/>
      <c r="BO110" s="979"/>
      <c r="BP110" s="980"/>
      <c r="BQ110" s="1016">
        <v>5745819</v>
      </c>
      <c r="BR110" s="1017"/>
      <c r="BS110" s="1017"/>
      <c r="BT110" s="1017"/>
      <c r="BU110" s="1017"/>
      <c r="BV110" s="1017">
        <v>5917684</v>
      </c>
      <c r="BW110" s="1017"/>
      <c r="BX110" s="1017"/>
      <c r="BY110" s="1017"/>
      <c r="BZ110" s="1017"/>
      <c r="CA110" s="1017">
        <v>6531528</v>
      </c>
      <c r="CB110" s="1017"/>
      <c r="CC110" s="1017"/>
      <c r="CD110" s="1017"/>
      <c r="CE110" s="1017"/>
      <c r="CF110" s="1031">
        <v>151.6</v>
      </c>
      <c r="CG110" s="1032"/>
      <c r="CH110" s="1032"/>
      <c r="CI110" s="1032"/>
      <c r="CJ110" s="1032"/>
      <c r="CK110" s="1033" t="s">
        <v>432</v>
      </c>
      <c r="CL110" s="1034"/>
      <c r="CM110" s="1013" t="s">
        <v>433</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434</v>
      </c>
      <c r="DH110" s="1017"/>
      <c r="DI110" s="1017"/>
      <c r="DJ110" s="1017"/>
      <c r="DK110" s="1017"/>
      <c r="DL110" s="1017" t="s">
        <v>127</v>
      </c>
      <c r="DM110" s="1017"/>
      <c r="DN110" s="1017"/>
      <c r="DO110" s="1017"/>
      <c r="DP110" s="1017"/>
      <c r="DQ110" s="1017" t="s">
        <v>434</v>
      </c>
      <c r="DR110" s="1017"/>
      <c r="DS110" s="1017"/>
      <c r="DT110" s="1017"/>
      <c r="DU110" s="1017"/>
      <c r="DV110" s="1018" t="s">
        <v>127</v>
      </c>
      <c r="DW110" s="1018"/>
      <c r="DX110" s="1018"/>
      <c r="DY110" s="1018"/>
      <c r="DZ110" s="1019"/>
    </row>
    <row r="111" spans="1:131" s="246" customFormat="1" ht="26.25" customHeight="1" x14ac:dyDescent="0.15">
      <c r="A111" s="1020" t="s">
        <v>435</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408</v>
      </c>
      <c r="AB111" s="1024"/>
      <c r="AC111" s="1024"/>
      <c r="AD111" s="1024"/>
      <c r="AE111" s="1025"/>
      <c r="AF111" s="1026" t="s">
        <v>127</v>
      </c>
      <c r="AG111" s="1024"/>
      <c r="AH111" s="1024"/>
      <c r="AI111" s="1024"/>
      <c r="AJ111" s="1025"/>
      <c r="AK111" s="1026" t="s">
        <v>127</v>
      </c>
      <c r="AL111" s="1024"/>
      <c r="AM111" s="1024"/>
      <c r="AN111" s="1024"/>
      <c r="AO111" s="1025"/>
      <c r="AP111" s="1027" t="s">
        <v>408</v>
      </c>
      <c r="AQ111" s="1028"/>
      <c r="AR111" s="1028"/>
      <c r="AS111" s="1028"/>
      <c r="AT111" s="1029"/>
      <c r="AU111" s="990"/>
      <c r="AV111" s="991"/>
      <c r="AW111" s="991"/>
      <c r="AX111" s="991"/>
      <c r="AY111" s="991"/>
      <c r="AZ111" s="1039" t="s">
        <v>436</v>
      </c>
      <c r="BA111" s="1040"/>
      <c r="BB111" s="1040"/>
      <c r="BC111" s="1040"/>
      <c r="BD111" s="1040"/>
      <c r="BE111" s="1040"/>
      <c r="BF111" s="1040"/>
      <c r="BG111" s="1040"/>
      <c r="BH111" s="1040"/>
      <c r="BI111" s="1040"/>
      <c r="BJ111" s="1040"/>
      <c r="BK111" s="1040"/>
      <c r="BL111" s="1040"/>
      <c r="BM111" s="1040"/>
      <c r="BN111" s="1040"/>
      <c r="BO111" s="1040"/>
      <c r="BP111" s="1041"/>
      <c r="BQ111" s="1009" t="s">
        <v>434</v>
      </c>
      <c r="BR111" s="1010"/>
      <c r="BS111" s="1010"/>
      <c r="BT111" s="1010"/>
      <c r="BU111" s="1010"/>
      <c r="BV111" s="1010" t="s">
        <v>127</v>
      </c>
      <c r="BW111" s="1010"/>
      <c r="BX111" s="1010"/>
      <c r="BY111" s="1010"/>
      <c r="BZ111" s="1010"/>
      <c r="CA111" s="1010" t="s">
        <v>127</v>
      </c>
      <c r="CB111" s="1010"/>
      <c r="CC111" s="1010"/>
      <c r="CD111" s="1010"/>
      <c r="CE111" s="1010"/>
      <c r="CF111" s="1004" t="s">
        <v>434</v>
      </c>
      <c r="CG111" s="1005"/>
      <c r="CH111" s="1005"/>
      <c r="CI111" s="1005"/>
      <c r="CJ111" s="1005"/>
      <c r="CK111" s="1035"/>
      <c r="CL111" s="1036"/>
      <c r="CM111" s="1006" t="s">
        <v>437</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127</v>
      </c>
      <c r="DH111" s="1010"/>
      <c r="DI111" s="1010"/>
      <c r="DJ111" s="1010"/>
      <c r="DK111" s="1010"/>
      <c r="DL111" s="1010" t="s">
        <v>434</v>
      </c>
      <c r="DM111" s="1010"/>
      <c r="DN111" s="1010"/>
      <c r="DO111" s="1010"/>
      <c r="DP111" s="1010"/>
      <c r="DQ111" s="1010" t="s">
        <v>438</v>
      </c>
      <c r="DR111" s="1010"/>
      <c r="DS111" s="1010"/>
      <c r="DT111" s="1010"/>
      <c r="DU111" s="1010"/>
      <c r="DV111" s="1011" t="s">
        <v>408</v>
      </c>
      <c r="DW111" s="1011"/>
      <c r="DX111" s="1011"/>
      <c r="DY111" s="1011"/>
      <c r="DZ111" s="1012"/>
    </row>
    <row r="112" spans="1:131" s="246" customFormat="1" ht="26.25" customHeight="1" x14ac:dyDescent="0.15">
      <c r="A112" s="1042" t="s">
        <v>439</v>
      </c>
      <c r="B112" s="1043"/>
      <c r="C112" s="1040" t="s">
        <v>440</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127</v>
      </c>
      <c r="AB112" s="1049"/>
      <c r="AC112" s="1049"/>
      <c r="AD112" s="1049"/>
      <c r="AE112" s="1050"/>
      <c r="AF112" s="1051" t="s">
        <v>408</v>
      </c>
      <c r="AG112" s="1049"/>
      <c r="AH112" s="1049"/>
      <c r="AI112" s="1049"/>
      <c r="AJ112" s="1050"/>
      <c r="AK112" s="1051" t="s">
        <v>434</v>
      </c>
      <c r="AL112" s="1049"/>
      <c r="AM112" s="1049"/>
      <c r="AN112" s="1049"/>
      <c r="AO112" s="1050"/>
      <c r="AP112" s="1052" t="s">
        <v>434</v>
      </c>
      <c r="AQ112" s="1053"/>
      <c r="AR112" s="1053"/>
      <c r="AS112" s="1053"/>
      <c r="AT112" s="1054"/>
      <c r="AU112" s="990"/>
      <c r="AV112" s="991"/>
      <c r="AW112" s="991"/>
      <c r="AX112" s="991"/>
      <c r="AY112" s="991"/>
      <c r="AZ112" s="1039" t="s">
        <v>441</v>
      </c>
      <c r="BA112" s="1040"/>
      <c r="BB112" s="1040"/>
      <c r="BC112" s="1040"/>
      <c r="BD112" s="1040"/>
      <c r="BE112" s="1040"/>
      <c r="BF112" s="1040"/>
      <c r="BG112" s="1040"/>
      <c r="BH112" s="1040"/>
      <c r="BI112" s="1040"/>
      <c r="BJ112" s="1040"/>
      <c r="BK112" s="1040"/>
      <c r="BL112" s="1040"/>
      <c r="BM112" s="1040"/>
      <c r="BN112" s="1040"/>
      <c r="BO112" s="1040"/>
      <c r="BP112" s="1041"/>
      <c r="BQ112" s="1009">
        <v>1078124</v>
      </c>
      <c r="BR112" s="1010"/>
      <c r="BS112" s="1010"/>
      <c r="BT112" s="1010"/>
      <c r="BU112" s="1010"/>
      <c r="BV112" s="1010">
        <v>963402</v>
      </c>
      <c r="BW112" s="1010"/>
      <c r="BX112" s="1010"/>
      <c r="BY112" s="1010"/>
      <c r="BZ112" s="1010"/>
      <c r="CA112" s="1010">
        <v>1628457</v>
      </c>
      <c r="CB112" s="1010"/>
      <c r="CC112" s="1010"/>
      <c r="CD112" s="1010"/>
      <c r="CE112" s="1010"/>
      <c r="CF112" s="1004">
        <v>37.799999999999997</v>
      </c>
      <c r="CG112" s="1005"/>
      <c r="CH112" s="1005"/>
      <c r="CI112" s="1005"/>
      <c r="CJ112" s="1005"/>
      <c r="CK112" s="1035"/>
      <c r="CL112" s="1036"/>
      <c r="CM112" s="1006" t="s">
        <v>442</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127</v>
      </c>
      <c r="DH112" s="1010"/>
      <c r="DI112" s="1010"/>
      <c r="DJ112" s="1010"/>
      <c r="DK112" s="1010"/>
      <c r="DL112" s="1010" t="s">
        <v>438</v>
      </c>
      <c r="DM112" s="1010"/>
      <c r="DN112" s="1010"/>
      <c r="DO112" s="1010"/>
      <c r="DP112" s="1010"/>
      <c r="DQ112" s="1010" t="s">
        <v>127</v>
      </c>
      <c r="DR112" s="1010"/>
      <c r="DS112" s="1010"/>
      <c r="DT112" s="1010"/>
      <c r="DU112" s="1010"/>
      <c r="DV112" s="1011" t="s">
        <v>434</v>
      </c>
      <c r="DW112" s="1011"/>
      <c r="DX112" s="1011"/>
      <c r="DY112" s="1011"/>
      <c r="DZ112" s="1012"/>
    </row>
    <row r="113" spans="1:130" s="246" customFormat="1" ht="26.25" customHeight="1" x14ac:dyDescent="0.15">
      <c r="A113" s="1044"/>
      <c r="B113" s="1045"/>
      <c r="C113" s="1040" t="s">
        <v>443</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150236</v>
      </c>
      <c r="AB113" s="1024"/>
      <c r="AC113" s="1024"/>
      <c r="AD113" s="1024"/>
      <c r="AE113" s="1025"/>
      <c r="AF113" s="1026">
        <v>142044</v>
      </c>
      <c r="AG113" s="1024"/>
      <c r="AH113" s="1024"/>
      <c r="AI113" s="1024"/>
      <c r="AJ113" s="1025"/>
      <c r="AK113" s="1026">
        <v>187166</v>
      </c>
      <c r="AL113" s="1024"/>
      <c r="AM113" s="1024"/>
      <c r="AN113" s="1024"/>
      <c r="AO113" s="1025"/>
      <c r="AP113" s="1027">
        <v>4.3</v>
      </c>
      <c r="AQ113" s="1028"/>
      <c r="AR113" s="1028"/>
      <c r="AS113" s="1028"/>
      <c r="AT113" s="1029"/>
      <c r="AU113" s="990"/>
      <c r="AV113" s="991"/>
      <c r="AW113" s="991"/>
      <c r="AX113" s="991"/>
      <c r="AY113" s="991"/>
      <c r="AZ113" s="1039" t="s">
        <v>444</v>
      </c>
      <c r="BA113" s="1040"/>
      <c r="BB113" s="1040"/>
      <c r="BC113" s="1040"/>
      <c r="BD113" s="1040"/>
      <c r="BE113" s="1040"/>
      <c r="BF113" s="1040"/>
      <c r="BG113" s="1040"/>
      <c r="BH113" s="1040"/>
      <c r="BI113" s="1040"/>
      <c r="BJ113" s="1040"/>
      <c r="BK113" s="1040"/>
      <c r="BL113" s="1040"/>
      <c r="BM113" s="1040"/>
      <c r="BN113" s="1040"/>
      <c r="BO113" s="1040"/>
      <c r="BP113" s="1041"/>
      <c r="BQ113" s="1009">
        <v>5052380</v>
      </c>
      <c r="BR113" s="1010"/>
      <c r="BS113" s="1010"/>
      <c r="BT113" s="1010"/>
      <c r="BU113" s="1010"/>
      <c r="BV113" s="1010">
        <v>4781058</v>
      </c>
      <c r="BW113" s="1010"/>
      <c r="BX113" s="1010"/>
      <c r="BY113" s="1010"/>
      <c r="BZ113" s="1010"/>
      <c r="CA113" s="1010">
        <v>4743192</v>
      </c>
      <c r="CB113" s="1010"/>
      <c r="CC113" s="1010"/>
      <c r="CD113" s="1010"/>
      <c r="CE113" s="1010"/>
      <c r="CF113" s="1004">
        <v>110.1</v>
      </c>
      <c r="CG113" s="1005"/>
      <c r="CH113" s="1005"/>
      <c r="CI113" s="1005"/>
      <c r="CJ113" s="1005"/>
      <c r="CK113" s="1035"/>
      <c r="CL113" s="1036"/>
      <c r="CM113" s="1006" t="s">
        <v>445</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434</v>
      </c>
      <c r="DH113" s="1049"/>
      <c r="DI113" s="1049"/>
      <c r="DJ113" s="1049"/>
      <c r="DK113" s="1050"/>
      <c r="DL113" s="1051" t="s">
        <v>127</v>
      </c>
      <c r="DM113" s="1049"/>
      <c r="DN113" s="1049"/>
      <c r="DO113" s="1049"/>
      <c r="DP113" s="1050"/>
      <c r="DQ113" s="1051" t="s">
        <v>127</v>
      </c>
      <c r="DR113" s="1049"/>
      <c r="DS113" s="1049"/>
      <c r="DT113" s="1049"/>
      <c r="DU113" s="1050"/>
      <c r="DV113" s="1052" t="s">
        <v>434</v>
      </c>
      <c r="DW113" s="1053"/>
      <c r="DX113" s="1053"/>
      <c r="DY113" s="1053"/>
      <c r="DZ113" s="1054"/>
    </row>
    <row r="114" spans="1:130" s="246" customFormat="1" ht="26.25" customHeight="1" x14ac:dyDescent="0.15">
      <c r="A114" s="1044"/>
      <c r="B114" s="1045"/>
      <c r="C114" s="1040" t="s">
        <v>446</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273055</v>
      </c>
      <c r="AB114" s="1049"/>
      <c r="AC114" s="1049"/>
      <c r="AD114" s="1049"/>
      <c r="AE114" s="1050"/>
      <c r="AF114" s="1051">
        <v>260374</v>
      </c>
      <c r="AG114" s="1049"/>
      <c r="AH114" s="1049"/>
      <c r="AI114" s="1049"/>
      <c r="AJ114" s="1050"/>
      <c r="AK114" s="1051">
        <v>257774</v>
      </c>
      <c r="AL114" s="1049"/>
      <c r="AM114" s="1049"/>
      <c r="AN114" s="1049"/>
      <c r="AO114" s="1050"/>
      <c r="AP114" s="1052">
        <v>6</v>
      </c>
      <c r="AQ114" s="1053"/>
      <c r="AR114" s="1053"/>
      <c r="AS114" s="1053"/>
      <c r="AT114" s="1054"/>
      <c r="AU114" s="990"/>
      <c r="AV114" s="991"/>
      <c r="AW114" s="991"/>
      <c r="AX114" s="991"/>
      <c r="AY114" s="991"/>
      <c r="AZ114" s="1039" t="s">
        <v>447</v>
      </c>
      <c r="BA114" s="1040"/>
      <c r="BB114" s="1040"/>
      <c r="BC114" s="1040"/>
      <c r="BD114" s="1040"/>
      <c r="BE114" s="1040"/>
      <c r="BF114" s="1040"/>
      <c r="BG114" s="1040"/>
      <c r="BH114" s="1040"/>
      <c r="BI114" s="1040"/>
      <c r="BJ114" s="1040"/>
      <c r="BK114" s="1040"/>
      <c r="BL114" s="1040"/>
      <c r="BM114" s="1040"/>
      <c r="BN114" s="1040"/>
      <c r="BO114" s="1040"/>
      <c r="BP114" s="1041"/>
      <c r="BQ114" s="1009">
        <v>974050</v>
      </c>
      <c r="BR114" s="1010"/>
      <c r="BS114" s="1010"/>
      <c r="BT114" s="1010"/>
      <c r="BU114" s="1010"/>
      <c r="BV114" s="1010">
        <v>987145</v>
      </c>
      <c r="BW114" s="1010"/>
      <c r="BX114" s="1010"/>
      <c r="BY114" s="1010"/>
      <c r="BZ114" s="1010"/>
      <c r="CA114" s="1010">
        <v>882709</v>
      </c>
      <c r="CB114" s="1010"/>
      <c r="CC114" s="1010"/>
      <c r="CD114" s="1010"/>
      <c r="CE114" s="1010"/>
      <c r="CF114" s="1004">
        <v>20.5</v>
      </c>
      <c r="CG114" s="1005"/>
      <c r="CH114" s="1005"/>
      <c r="CI114" s="1005"/>
      <c r="CJ114" s="1005"/>
      <c r="CK114" s="1035"/>
      <c r="CL114" s="1036"/>
      <c r="CM114" s="1006" t="s">
        <v>448</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434</v>
      </c>
      <c r="DH114" s="1049"/>
      <c r="DI114" s="1049"/>
      <c r="DJ114" s="1049"/>
      <c r="DK114" s="1050"/>
      <c r="DL114" s="1051" t="s">
        <v>434</v>
      </c>
      <c r="DM114" s="1049"/>
      <c r="DN114" s="1049"/>
      <c r="DO114" s="1049"/>
      <c r="DP114" s="1050"/>
      <c r="DQ114" s="1051" t="s">
        <v>434</v>
      </c>
      <c r="DR114" s="1049"/>
      <c r="DS114" s="1049"/>
      <c r="DT114" s="1049"/>
      <c r="DU114" s="1050"/>
      <c r="DV114" s="1052" t="s">
        <v>434</v>
      </c>
      <c r="DW114" s="1053"/>
      <c r="DX114" s="1053"/>
      <c r="DY114" s="1053"/>
      <c r="DZ114" s="1054"/>
    </row>
    <row r="115" spans="1:130" s="246" customFormat="1" ht="26.25" customHeight="1" x14ac:dyDescent="0.15">
      <c r="A115" s="1044"/>
      <c r="B115" s="1045"/>
      <c r="C115" s="1040" t="s">
        <v>449</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t="s">
        <v>434</v>
      </c>
      <c r="AB115" s="1024"/>
      <c r="AC115" s="1024"/>
      <c r="AD115" s="1024"/>
      <c r="AE115" s="1025"/>
      <c r="AF115" s="1026" t="s">
        <v>438</v>
      </c>
      <c r="AG115" s="1024"/>
      <c r="AH115" s="1024"/>
      <c r="AI115" s="1024"/>
      <c r="AJ115" s="1025"/>
      <c r="AK115" s="1026" t="s">
        <v>127</v>
      </c>
      <c r="AL115" s="1024"/>
      <c r="AM115" s="1024"/>
      <c r="AN115" s="1024"/>
      <c r="AO115" s="1025"/>
      <c r="AP115" s="1027" t="s">
        <v>127</v>
      </c>
      <c r="AQ115" s="1028"/>
      <c r="AR115" s="1028"/>
      <c r="AS115" s="1028"/>
      <c r="AT115" s="1029"/>
      <c r="AU115" s="990"/>
      <c r="AV115" s="991"/>
      <c r="AW115" s="991"/>
      <c r="AX115" s="991"/>
      <c r="AY115" s="991"/>
      <c r="AZ115" s="1039" t="s">
        <v>450</v>
      </c>
      <c r="BA115" s="1040"/>
      <c r="BB115" s="1040"/>
      <c r="BC115" s="1040"/>
      <c r="BD115" s="1040"/>
      <c r="BE115" s="1040"/>
      <c r="BF115" s="1040"/>
      <c r="BG115" s="1040"/>
      <c r="BH115" s="1040"/>
      <c r="BI115" s="1040"/>
      <c r="BJ115" s="1040"/>
      <c r="BK115" s="1040"/>
      <c r="BL115" s="1040"/>
      <c r="BM115" s="1040"/>
      <c r="BN115" s="1040"/>
      <c r="BO115" s="1040"/>
      <c r="BP115" s="1041"/>
      <c r="BQ115" s="1009" t="s">
        <v>434</v>
      </c>
      <c r="BR115" s="1010"/>
      <c r="BS115" s="1010"/>
      <c r="BT115" s="1010"/>
      <c r="BU115" s="1010"/>
      <c r="BV115" s="1010" t="s">
        <v>434</v>
      </c>
      <c r="BW115" s="1010"/>
      <c r="BX115" s="1010"/>
      <c r="BY115" s="1010"/>
      <c r="BZ115" s="1010"/>
      <c r="CA115" s="1010" t="s">
        <v>127</v>
      </c>
      <c r="CB115" s="1010"/>
      <c r="CC115" s="1010"/>
      <c r="CD115" s="1010"/>
      <c r="CE115" s="1010"/>
      <c r="CF115" s="1004" t="s">
        <v>127</v>
      </c>
      <c r="CG115" s="1005"/>
      <c r="CH115" s="1005"/>
      <c r="CI115" s="1005"/>
      <c r="CJ115" s="1005"/>
      <c r="CK115" s="1035"/>
      <c r="CL115" s="1036"/>
      <c r="CM115" s="1039" t="s">
        <v>451</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127</v>
      </c>
      <c r="DH115" s="1049"/>
      <c r="DI115" s="1049"/>
      <c r="DJ115" s="1049"/>
      <c r="DK115" s="1050"/>
      <c r="DL115" s="1051" t="s">
        <v>127</v>
      </c>
      <c r="DM115" s="1049"/>
      <c r="DN115" s="1049"/>
      <c r="DO115" s="1049"/>
      <c r="DP115" s="1050"/>
      <c r="DQ115" s="1051" t="s">
        <v>127</v>
      </c>
      <c r="DR115" s="1049"/>
      <c r="DS115" s="1049"/>
      <c r="DT115" s="1049"/>
      <c r="DU115" s="1050"/>
      <c r="DV115" s="1052" t="s">
        <v>408</v>
      </c>
      <c r="DW115" s="1053"/>
      <c r="DX115" s="1053"/>
      <c r="DY115" s="1053"/>
      <c r="DZ115" s="1054"/>
    </row>
    <row r="116" spans="1:130" s="246" customFormat="1" ht="26.25" customHeight="1" x14ac:dyDescent="0.15">
      <c r="A116" s="1046"/>
      <c r="B116" s="1047"/>
      <c r="C116" s="1055" t="s">
        <v>452</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t="s">
        <v>408</v>
      </c>
      <c r="AB116" s="1049"/>
      <c r="AC116" s="1049"/>
      <c r="AD116" s="1049"/>
      <c r="AE116" s="1050"/>
      <c r="AF116" s="1051" t="s">
        <v>127</v>
      </c>
      <c r="AG116" s="1049"/>
      <c r="AH116" s="1049"/>
      <c r="AI116" s="1049"/>
      <c r="AJ116" s="1050"/>
      <c r="AK116" s="1051" t="s">
        <v>438</v>
      </c>
      <c r="AL116" s="1049"/>
      <c r="AM116" s="1049"/>
      <c r="AN116" s="1049"/>
      <c r="AO116" s="1050"/>
      <c r="AP116" s="1052" t="s">
        <v>127</v>
      </c>
      <c r="AQ116" s="1053"/>
      <c r="AR116" s="1053"/>
      <c r="AS116" s="1053"/>
      <c r="AT116" s="1054"/>
      <c r="AU116" s="990"/>
      <c r="AV116" s="991"/>
      <c r="AW116" s="991"/>
      <c r="AX116" s="991"/>
      <c r="AY116" s="991"/>
      <c r="AZ116" s="1057" t="s">
        <v>453</v>
      </c>
      <c r="BA116" s="1058"/>
      <c r="BB116" s="1058"/>
      <c r="BC116" s="1058"/>
      <c r="BD116" s="1058"/>
      <c r="BE116" s="1058"/>
      <c r="BF116" s="1058"/>
      <c r="BG116" s="1058"/>
      <c r="BH116" s="1058"/>
      <c r="BI116" s="1058"/>
      <c r="BJ116" s="1058"/>
      <c r="BK116" s="1058"/>
      <c r="BL116" s="1058"/>
      <c r="BM116" s="1058"/>
      <c r="BN116" s="1058"/>
      <c r="BO116" s="1058"/>
      <c r="BP116" s="1059"/>
      <c r="BQ116" s="1009" t="s">
        <v>438</v>
      </c>
      <c r="BR116" s="1010"/>
      <c r="BS116" s="1010"/>
      <c r="BT116" s="1010"/>
      <c r="BU116" s="1010"/>
      <c r="BV116" s="1010" t="s">
        <v>434</v>
      </c>
      <c r="BW116" s="1010"/>
      <c r="BX116" s="1010"/>
      <c r="BY116" s="1010"/>
      <c r="BZ116" s="1010"/>
      <c r="CA116" s="1010" t="s">
        <v>434</v>
      </c>
      <c r="CB116" s="1010"/>
      <c r="CC116" s="1010"/>
      <c r="CD116" s="1010"/>
      <c r="CE116" s="1010"/>
      <c r="CF116" s="1004" t="s">
        <v>434</v>
      </c>
      <c r="CG116" s="1005"/>
      <c r="CH116" s="1005"/>
      <c r="CI116" s="1005"/>
      <c r="CJ116" s="1005"/>
      <c r="CK116" s="1035"/>
      <c r="CL116" s="1036"/>
      <c r="CM116" s="1006" t="s">
        <v>454</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t="s">
        <v>438</v>
      </c>
      <c r="DH116" s="1049"/>
      <c r="DI116" s="1049"/>
      <c r="DJ116" s="1049"/>
      <c r="DK116" s="1050"/>
      <c r="DL116" s="1051" t="s">
        <v>408</v>
      </c>
      <c r="DM116" s="1049"/>
      <c r="DN116" s="1049"/>
      <c r="DO116" s="1049"/>
      <c r="DP116" s="1050"/>
      <c r="DQ116" s="1051" t="s">
        <v>127</v>
      </c>
      <c r="DR116" s="1049"/>
      <c r="DS116" s="1049"/>
      <c r="DT116" s="1049"/>
      <c r="DU116" s="1050"/>
      <c r="DV116" s="1052" t="s">
        <v>434</v>
      </c>
      <c r="DW116" s="1053"/>
      <c r="DX116" s="1053"/>
      <c r="DY116" s="1053"/>
      <c r="DZ116" s="1054"/>
    </row>
    <row r="117" spans="1:130" s="246" customFormat="1" ht="26.25" customHeight="1" x14ac:dyDescent="0.15">
      <c r="A117" s="994" t="s">
        <v>186</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455</v>
      </c>
      <c r="Z117" s="976"/>
      <c r="AA117" s="1066">
        <v>865088</v>
      </c>
      <c r="AB117" s="1067"/>
      <c r="AC117" s="1067"/>
      <c r="AD117" s="1067"/>
      <c r="AE117" s="1068"/>
      <c r="AF117" s="1069">
        <v>843184</v>
      </c>
      <c r="AG117" s="1067"/>
      <c r="AH117" s="1067"/>
      <c r="AI117" s="1067"/>
      <c r="AJ117" s="1068"/>
      <c r="AK117" s="1069">
        <v>884111</v>
      </c>
      <c r="AL117" s="1067"/>
      <c r="AM117" s="1067"/>
      <c r="AN117" s="1067"/>
      <c r="AO117" s="1068"/>
      <c r="AP117" s="1070"/>
      <c r="AQ117" s="1071"/>
      <c r="AR117" s="1071"/>
      <c r="AS117" s="1071"/>
      <c r="AT117" s="1072"/>
      <c r="AU117" s="990"/>
      <c r="AV117" s="991"/>
      <c r="AW117" s="991"/>
      <c r="AX117" s="991"/>
      <c r="AY117" s="991"/>
      <c r="AZ117" s="1057" t="s">
        <v>456</v>
      </c>
      <c r="BA117" s="1058"/>
      <c r="BB117" s="1058"/>
      <c r="BC117" s="1058"/>
      <c r="BD117" s="1058"/>
      <c r="BE117" s="1058"/>
      <c r="BF117" s="1058"/>
      <c r="BG117" s="1058"/>
      <c r="BH117" s="1058"/>
      <c r="BI117" s="1058"/>
      <c r="BJ117" s="1058"/>
      <c r="BK117" s="1058"/>
      <c r="BL117" s="1058"/>
      <c r="BM117" s="1058"/>
      <c r="BN117" s="1058"/>
      <c r="BO117" s="1058"/>
      <c r="BP117" s="1059"/>
      <c r="BQ117" s="1009" t="s">
        <v>438</v>
      </c>
      <c r="BR117" s="1010"/>
      <c r="BS117" s="1010"/>
      <c r="BT117" s="1010"/>
      <c r="BU117" s="1010"/>
      <c r="BV117" s="1010" t="s">
        <v>434</v>
      </c>
      <c r="BW117" s="1010"/>
      <c r="BX117" s="1010"/>
      <c r="BY117" s="1010"/>
      <c r="BZ117" s="1010"/>
      <c r="CA117" s="1010" t="s">
        <v>408</v>
      </c>
      <c r="CB117" s="1010"/>
      <c r="CC117" s="1010"/>
      <c r="CD117" s="1010"/>
      <c r="CE117" s="1010"/>
      <c r="CF117" s="1004" t="s">
        <v>408</v>
      </c>
      <c r="CG117" s="1005"/>
      <c r="CH117" s="1005"/>
      <c r="CI117" s="1005"/>
      <c r="CJ117" s="1005"/>
      <c r="CK117" s="1035"/>
      <c r="CL117" s="1036"/>
      <c r="CM117" s="1006" t="s">
        <v>457</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434</v>
      </c>
      <c r="DH117" s="1049"/>
      <c r="DI117" s="1049"/>
      <c r="DJ117" s="1049"/>
      <c r="DK117" s="1050"/>
      <c r="DL117" s="1051" t="s">
        <v>434</v>
      </c>
      <c r="DM117" s="1049"/>
      <c r="DN117" s="1049"/>
      <c r="DO117" s="1049"/>
      <c r="DP117" s="1050"/>
      <c r="DQ117" s="1051" t="s">
        <v>434</v>
      </c>
      <c r="DR117" s="1049"/>
      <c r="DS117" s="1049"/>
      <c r="DT117" s="1049"/>
      <c r="DU117" s="1050"/>
      <c r="DV117" s="1052" t="s">
        <v>434</v>
      </c>
      <c r="DW117" s="1053"/>
      <c r="DX117" s="1053"/>
      <c r="DY117" s="1053"/>
      <c r="DZ117" s="1054"/>
    </row>
    <row r="118" spans="1:130" s="246" customFormat="1" ht="26.25" customHeight="1" x14ac:dyDescent="0.15">
      <c r="A118" s="994" t="s">
        <v>429</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427</v>
      </c>
      <c r="AB118" s="975"/>
      <c r="AC118" s="975"/>
      <c r="AD118" s="975"/>
      <c r="AE118" s="976"/>
      <c r="AF118" s="974" t="s">
        <v>303</v>
      </c>
      <c r="AG118" s="975"/>
      <c r="AH118" s="975"/>
      <c r="AI118" s="975"/>
      <c r="AJ118" s="976"/>
      <c r="AK118" s="974" t="s">
        <v>302</v>
      </c>
      <c r="AL118" s="975"/>
      <c r="AM118" s="975"/>
      <c r="AN118" s="975"/>
      <c r="AO118" s="976"/>
      <c r="AP118" s="1061" t="s">
        <v>428</v>
      </c>
      <c r="AQ118" s="1062"/>
      <c r="AR118" s="1062"/>
      <c r="AS118" s="1062"/>
      <c r="AT118" s="1063"/>
      <c r="AU118" s="990"/>
      <c r="AV118" s="991"/>
      <c r="AW118" s="991"/>
      <c r="AX118" s="991"/>
      <c r="AY118" s="991"/>
      <c r="AZ118" s="1064" t="s">
        <v>458</v>
      </c>
      <c r="BA118" s="1055"/>
      <c r="BB118" s="1055"/>
      <c r="BC118" s="1055"/>
      <c r="BD118" s="1055"/>
      <c r="BE118" s="1055"/>
      <c r="BF118" s="1055"/>
      <c r="BG118" s="1055"/>
      <c r="BH118" s="1055"/>
      <c r="BI118" s="1055"/>
      <c r="BJ118" s="1055"/>
      <c r="BK118" s="1055"/>
      <c r="BL118" s="1055"/>
      <c r="BM118" s="1055"/>
      <c r="BN118" s="1055"/>
      <c r="BO118" s="1055"/>
      <c r="BP118" s="1056"/>
      <c r="BQ118" s="1087" t="s">
        <v>434</v>
      </c>
      <c r="BR118" s="1088"/>
      <c r="BS118" s="1088"/>
      <c r="BT118" s="1088"/>
      <c r="BU118" s="1088"/>
      <c r="BV118" s="1088">
        <v>236606</v>
      </c>
      <c r="BW118" s="1088"/>
      <c r="BX118" s="1088"/>
      <c r="BY118" s="1088"/>
      <c r="BZ118" s="1088"/>
      <c r="CA118" s="1088">
        <v>285358</v>
      </c>
      <c r="CB118" s="1088"/>
      <c r="CC118" s="1088"/>
      <c r="CD118" s="1088"/>
      <c r="CE118" s="1088"/>
      <c r="CF118" s="1004">
        <v>6.6</v>
      </c>
      <c r="CG118" s="1005"/>
      <c r="CH118" s="1005"/>
      <c r="CI118" s="1005"/>
      <c r="CJ118" s="1005"/>
      <c r="CK118" s="1035"/>
      <c r="CL118" s="1036"/>
      <c r="CM118" s="1006" t="s">
        <v>459</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127</v>
      </c>
      <c r="DH118" s="1049"/>
      <c r="DI118" s="1049"/>
      <c r="DJ118" s="1049"/>
      <c r="DK118" s="1050"/>
      <c r="DL118" s="1051" t="s">
        <v>438</v>
      </c>
      <c r="DM118" s="1049"/>
      <c r="DN118" s="1049"/>
      <c r="DO118" s="1049"/>
      <c r="DP118" s="1050"/>
      <c r="DQ118" s="1051" t="s">
        <v>434</v>
      </c>
      <c r="DR118" s="1049"/>
      <c r="DS118" s="1049"/>
      <c r="DT118" s="1049"/>
      <c r="DU118" s="1050"/>
      <c r="DV118" s="1052" t="s">
        <v>434</v>
      </c>
      <c r="DW118" s="1053"/>
      <c r="DX118" s="1053"/>
      <c r="DY118" s="1053"/>
      <c r="DZ118" s="1054"/>
    </row>
    <row r="119" spans="1:130" s="246" customFormat="1" ht="26.25" customHeight="1" x14ac:dyDescent="0.15">
      <c r="A119" s="1148" t="s">
        <v>432</v>
      </c>
      <c r="B119" s="1034"/>
      <c r="C119" s="1013" t="s">
        <v>433</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438</v>
      </c>
      <c r="AB119" s="982"/>
      <c r="AC119" s="982"/>
      <c r="AD119" s="982"/>
      <c r="AE119" s="983"/>
      <c r="AF119" s="984" t="s">
        <v>434</v>
      </c>
      <c r="AG119" s="982"/>
      <c r="AH119" s="982"/>
      <c r="AI119" s="982"/>
      <c r="AJ119" s="983"/>
      <c r="AK119" s="984" t="s">
        <v>434</v>
      </c>
      <c r="AL119" s="982"/>
      <c r="AM119" s="982"/>
      <c r="AN119" s="982"/>
      <c r="AO119" s="983"/>
      <c r="AP119" s="985" t="s">
        <v>434</v>
      </c>
      <c r="AQ119" s="986"/>
      <c r="AR119" s="986"/>
      <c r="AS119" s="986"/>
      <c r="AT119" s="987"/>
      <c r="AU119" s="992"/>
      <c r="AV119" s="993"/>
      <c r="AW119" s="993"/>
      <c r="AX119" s="993"/>
      <c r="AY119" s="993"/>
      <c r="AZ119" s="277" t="s">
        <v>186</v>
      </c>
      <c r="BA119" s="277"/>
      <c r="BB119" s="277"/>
      <c r="BC119" s="277"/>
      <c r="BD119" s="277"/>
      <c r="BE119" s="277"/>
      <c r="BF119" s="277"/>
      <c r="BG119" s="277"/>
      <c r="BH119" s="277"/>
      <c r="BI119" s="277"/>
      <c r="BJ119" s="277"/>
      <c r="BK119" s="277"/>
      <c r="BL119" s="277"/>
      <c r="BM119" s="277"/>
      <c r="BN119" s="277"/>
      <c r="BO119" s="1065" t="s">
        <v>460</v>
      </c>
      <c r="BP119" s="1096"/>
      <c r="BQ119" s="1087">
        <v>12850373</v>
      </c>
      <c r="BR119" s="1088"/>
      <c r="BS119" s="1088"/>
      <c r="BT119" s="1088"/>
      <c r="BU119" s="1088"/>
      <c r="BV119" s="1088">
        <v>12885895</v>
      </c>
      <c r="BW119" s="1088"/>
      <c r="BX119" s="1088"/>
      <c r="BY119" s="1088"/>
      <c r="BZ119" s="1088"/>
      <c r="CA119" s="1088">
        <v>14071244</v>
      </c>
      <c r="CB119" s="1088"/>
      <c r="CC119" s="1088"/>
      <c r="CD119" s="1088"/>
      <c r="CE119" s="1088"/>
      <c r="CF119" s="1089"/>
      <c r="CG119" s="1090"/>
      <c r="CH119" s="1090"/>
      <c r="CI119" s="1090"/>
      <c r="CJ119" s="1091"/>
      <c r="CK119" s="1037"/>
      <c r="CL119" s="1038"/>
      <c r="CM119" s="1092" t="s">
        <v>461</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t="s">
        <v>434</v>
      </c>
      <c r="DH119" s="1074"/>
      <c r="DI119" s="1074"/>
      <c r="DJ119" s="1074"/>
      <c r="DK119" s="1075"/>
      <c r="DL119" s="1073" t="s">
        <v>434</v>
      </c>
      <c r="DM119" s="1074"/>
      <c r="DN119" s="1074"/>
      <c r="DO119" s="1074"/>
      <c r="DP119" s="1075"/>
      <c r="DQ119" s="1073" t="s">
        <v>438</v>
      </c>
      <c r="DR119" s="1074"/>
      <c r="DS119" s="1074"/>
      <c r="DT119" s="1074"/>
      <c r="DU119" s="1075"/>
      <c r="DV119" s="1076" t="s">
        <v>434</v>
      </c>
      <c r="DW119" s="1077"/>
      <c r="DX119" s="1077"/>
      <c r="DY119" s="1077"/>
      <c r="DZ119" s="1078"/>
    </row>
    <row r="120" spans="1:130" s="246" customFormat="1" ht="26.25" customHeight="1" x14ac:dyDescent="0.15">
      <c r="A120" s="1149"/>
      <c r="B120" s="1036"/>
      <c r="C120" s="1006" t="s">
        <v>437</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434</v>
      </c>
      <c r="AB120" s="1049"/>
      <c r="AC120" s="1049"/>
      <c r="AD120" s="1049"/>
      <c r="AE120" s="1050"/>
      <c r="AF120" s="1051" t="s">
        <v>434</v>
      </c>
      <c r="AG120" s="1049"/>
      <c r="AH120" s="1049"/>
      <c r="AI120" s="1049"/>
      <c r="AJ120" s="1050"/>
      <c r="AK120" s="1051" t="s">
        <v>434</v>
      </c>
      <c r="AL120" s="1049"/>
      <c r="AM120" s="1049"/>
      <c r="AN120" s="1049"/>
      <c r="AO120" s="1050"/>
      <c r="AP120" s="1052" t="s">
        <v>434</v>
      </c>
      <c r="AQ120" s="1053"/>
      <c r="AR120" s="1053"/>
      <c r="AS120" s="1053"/>
      <c r="AT120" s="1054"/>
      <c r="AU120" s="1079" t="s">
        <v>462</v>
      </c>
      <c r="AV120" s="1080"/>
      <c r="AW120" s="1080"/>
      <c r="AX120" s="1080"/>
      <c r="AY120" s="1081"/>
      <c r="AZ120" s="1030" t="s">
        <v>463</v>
      </c>
      <c r="BA120" s="979"/>
      <c r="BB120" s="979"/>
      <c r="BC120" s="979"/>
      <c r="BD120" s="979"/>
      <c r="BE120" s="979"/>
      <c r="BF120" s="979"/>
      <c r="BG120" s="979"/>
      <c r="BH120" s="979"/>
      <c r="BI120" s="979"/>
      <c r="BJ120" s="979"/>
      <c r="BK120" s="979"/>
      <c r="BL120" s="979"/>
      <c r="BM120" s="979"/>
      <c r="BN120" s="979"/>
      <c r="BO120" s="979"/>
      <c r="BP120" s="980"/>
      <c r="BQ120" s="1016">
        <v>3329149</v>
      </c>
      <c r="BR120" s="1017"/>
      <c r="BS120" s="1017"/>
      <c r="BT120" s="1017"/>
      <c r="BU120" s="1017"/>
      <c r="BV120" s="1017">
        <v>3463924</v>
      </c>
      <c r="BW120" s="1017"/>
      <c r="BX120" s="1017"/>
      <c r="BY120" s="1017"/>
      <c r="BZ120" s="1017"/>
      <c r="CA120" s="1017">
        <v>3524361</v>
      </c>
      <c r="CB120" s="1017"/>
      <c r="CC120" s="1017"/>
      <c r="CD120" s="1017"/>
      <c r="CE120" s="1017"/>
      <c r="CF120" s="1031">
        <v>81.8</v>
      </c>
      <c r="CG120" s="1032"/>
      <c r="CH120" s="1032"/>
      <c r="CI120" s="1032"/>
      <c r="CJ120" s="1032"/>
      <c r="CK120" s="1097" t="s">
        <v>464</v>
      </c>
      <c r="CL120" s="1098"/>
      <c r="CM120" s="1098"/>
      <c r="CN120" s="1098"/>
      <c r="CO120" s="1099"/>
      <c r="CP120" s="1105" t="s">
        <v>465</v>
      </c>
      <c r="CQ120" s="1106"/>
      <c r="CR120" s="1106"/>
      <c r="CS120" s="1106"/>
      <c r="CT120" s="1106"/>
      <c r="CU120" s="1106"/>
      <c r="CV120" s="1106"/>
      <c r="CW120" s="1106"/>
      <c r="CX120" s="1106"/>
      <c r="CY120" s="1106"/>
      <c r="CZ120" s="1106"/>
      <c r="DA120" s="1106"/>
      <c r="DB120" s="1106"/>
      <c r="DC120" s="1106"/>
      <c r="DD120" s="1106"/>
      <c r="DE120" s="1106"/>
      <c r="DF120" s="1107"/>
      <c r="DG120" s="1016">
        <v>1078124</v>
      </c>
      <c r="DH120" s="1017"/>
      <c r="DI120" s="1017"/>
      <c r="DJ120" s="1017"/>
      <c r="DK120" s="1017"/>
      <c r="DL120" s="1017">
        <v>963402</v>
      </c>
      <c r="DM120" s="1017"/>
      <c r="DN120" s="1017"/>
      <c r="DO120" s="1017"/>
      <c r="DP120" s="1017"/>
      <c r="DQ120" s="1017">
        <v>1628457</v>
      </c>
      <c r="DR120" s="1017"/>
      <c r="DS120" s="1017"/>
      <c r="DT120" s="1017"/>
      <c r="DU120" s="1017"/>
      <c r="DV120" s="1018">
        <v>37.799999999999997</v>
      </c>
      <c r="DW120" s="1018"/>
      <c r="DX120" s="1018"/>
      <c r="DY120" s="1018"/>
      <c r="DZ120" s="1019"/>
    </row>
    <row r="121" spans="1:130" s="246" customFormat="1" ht="26.25" customHeight="1" x14ac:dyDescent="0.15">
      <c r="A121" s="1149"/>
      <c r="B121" s="1036"/>
      <c r="C121" s="1057" t="s">
        <v>466</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434</v>
      </c>
      <c r="AB121" s="1049"/>
      <c r="AC121" s="1049"/>
      <c r="AD121" s="1049"/>
      <c r="AE121" s="1050"/>
      <c r="AF121" s="1051" t="s">
        <v>127</v>
      </c>
      <c r="AG121" s="1049"/>
      <c r="AH121" s="1049"/>
      <c r="AI121" s="1049"/>
      <c r="AJ121" s="1050"/>
      <c r="AK121" s="1051" t="s">
        <v>434</v>
      </c>
      <c r="AL121" s="1049"/>
      <c r="AM121" s="1049"/>
      <c r="AN121" s="1049"/>
      <c r="AO121" s="1050"/>
      <c r="AP121" s="1052" t="s">
        <v>434</v>
      </c>
      <c r="AQ121" s="1053"/>
      <c r="AR121" s="1053"/>
      <c r="AS121" s="1053"/>
      <c r="AT121" s="1054"/>
      <c r="AU121" s="1082"/>
      <c r="AV121" s="1083"/>
      <c r="AW121" s="1083"/>
      <c r="AX121" s="1083"/>
      <c r="AY121" s="1084"/>
      <c r="AZ121" s="1039" t="s">
        <v>467</v>
      </c>
      <c r="BA121" s="1040"/>
      <c r="BB121" s="1040"/>
      <c r="BC121" s="1040"/>
      <c r="BD121" s="1040"/>
      <c r="BE121" s="1040"/>
      <c r="BF121" s="1040"/>
      <c r="BG121" s="1040"/>
      <c r="BH121" s="1040"/>
      <c r="BI121" s="1040"/>
      <c r="BJ121" s="1040"/>
      <c r="BK121" s="1040"/>
      <c r="BL121" s="1040"/>
      <c r="BM121" s="1040"/>
      <c r="BN121" s="1040"/>
      <c r="BO121" s="1040"/>
      <c r="BP121" s="1041"/>
      <c r="BQ121" s="1009">
        <v>1274232</v>
      </c>
      <c r="BR121" s="1010"/>
      <c r="BS121" s="1010"/>
      <c r="BT121" s="1010"/>
      <c r="BU121" s="1010"/>
      <c r="BV121" s="1010">
        <v>1026548</v>
      </c>
      <c r="BW121" s="1010"/>
      <c r="BX121" s="1010"/>
      <c r="BY121" s="1010"/>
      <c r="BZ121" s="1010"/>
      <c r="CA121" s="1010">
        <v>789147</v>
      </c>
      <c r="CB121" s="1010"/>
      <c r="CC121" s="1010"/>
      <c r="CD121" s="1010"/>
      <c r="CE121" s="1010"/>
      <c r="CF121" s="1004">
        <v>18.3</v>
      </c>
      <c r="CG121" s="1005"/>
      <c r="CH121" s="1005"/>
      <c r="CI121" s="1005"/>
      <c r="CJ121" s="1005"/>
      <c r="CK121" s="1100"/>
      <c r="CL121" s="1101"/>
      <c r="CM121" s="1101"/>
      <c r="CN121" s="1101"/>
      <c r="CO121" s="1102"/>
      <c r="CP121" s="1110" t="s">
        <v>468</v>
      </c>
      <c r="CQ121" s="1111"/>
      <c r="CR121" s="1111"/>
      <c r="CS121" s="1111"/>
      <c r="CT121" s="1111"/>
      <c r="CU121" s="1111"/>
      <c r="CV121" s="1111"/>
      <c r="CW121" s="1111"/>
      <c r="CX121" s="1111"/>
      <c r="CY121" s="1111"/>
      <c r="CZ121" s="1111"/>
      <c r="DA121" s="1111"/>
      <c r="DB121" s="1111"/>
      <c r="DC121" s="1111"/>
      <c r="DD121" s="1111"/>
      <c r="DE121" s="1111"/>
      <c r="DF121" s="1112"/>
      <c r="DG121" s="1009" t="s">
        <v>434</v>
      </c>
      <c r="DH121" s="1010"/>
      <c r="DI121" s="1010"/>
      <c r="DJ121" s="1010"/>
      <c r="DK121" s="1010"/>
      <c r="DL121" s="1010" t="s">
        <v>434</v>
      </c>
      <c r="DM121" s="1010"/>
      <c r="DN121" s="1010"/>
      <c r="DO121" s="1010"/>
      <c r="DP121" s="1010"/>
      <c r="DQ121" s="1010" t="s">
        <v>434</v>
      </c>
      <c r="DR121" s="1010"/>
      <c r="DS121" s="1010"/>
      <c r="DT121" s="1010"/>
      <c r="DU121" s="1010"/>
      <c r="DV121" s="1011" t="s">
        <v>438</v>
      </c>
      <c r="DW121" s="1011"/>
      <c r="DX121" s="1011"/>
      <c r="DY121" s="1011"/>
      <c r="DZ121" s="1012"/>
    </row>
    <row r="122" spans="1:130" s="246" customFormat="1" ht="26.25" customHeight="1" x14ac:dyDescent="0.15">
      <c r="A122" s="1149"/>
      <c r="B122" s="1036"/>
      <c r="C122" s="1006" t="s">
        <v>448</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127</v>
      </c>
      <c r="AB122" s="1049"/>
      <c r="AC122" s="1049"/>
      <c r="AD122" s="1049"/>
      <c r="AE122" s="1050"/>
      <c r="AF122" s="1051" t="s">
        <v>434</v>
      </c>
      <c r="AG122" s="1049"/>
      <c r="AH122" s="1049"/>
      <c r="AI122" s="1049"/>
      <c r="AJ122" s="1050"/>
      <c r="AK122" s="1051" t="s">
        <v>438</v>
      </c>
      <c r="AL122" s="1049"/>
      <c r="AM122" s="1049"/>
      <c r="AN122" s="1049"/>
      <c r="AO122" s="1050"/>
      <c r="AP122" s="1052" t="s">
        <v>434</v>
      </c>
      <c r="AQ122" s="1053"/>
      <c r="AR122" s="1053"/>
      <c r="AS122" s="1053"/>
      <c r="AT122" s="1054"/>
      <c r="AU122" s="1082"/>
      <c r="AV122" s="1083"/>
      <c r="AW122" s="1083"/>
      <c r="AX122" s="1083"/>
      <c r="AY122" s="1084"/>
      <c r="AZ122" s="1064" t="s">
        <v>469</v>
      </c>
      <c r="BA122" s="1055"/>
      <c r="BB122" s="1055"/>
      <c r="BC122" s="1055"/>
      <c r="BD122" s="1055"/>
      <c r="BE122" s="1055"/>
      <c r="BF122" s="1055"/>
      <c r="BG122" s="1055"/>
      <c r="BH122" s="1055"/>
      <c r="BI122" s="1055"/>
      <c r="BJ122" s="1055"/>
      <c r="BK122" s="1055"/>
      <c r="BL122" s="1055"/>
      <c r="BM122" s="1055"/>
      <c r="BN122" s="1055"/>
      <c r="BO122" s="1055"/>
      <c r="BP122" s="1056"/>
      <c r="BQ122" s="1087">
        <v>8337227</v>
      </c>
      <c r="BR122" s="1088"/>
      <c r="BS122" s="1088"/>
      <c r="BT122" s="1088"/>
      <c r="BU122" s="1088"/>
      <c r="BV122" s="1088">
        <v>8372817</v>
      </c>
      <c r="BW122" s="1088"/>
      <c r="BX122" s="1088"/>
      <c r="BY122" s="1088"/>
      <c r="BZ122" s="1088"/>
      <c r="CA122" s="1088">
        <v>8356104</v>
      </c>
      <c r="CB122" s="1088"/>
      <c r="CC122" s="1088"/>
      <c r="CD122" s="1088"/>
      <c r="CE122" s="1088"/>
      <c r="CF122" s="1108">
        <v>194</v>
      </c>
      <c r="CG122" s="1109"/>
      <c r="CH122" s="1109"/>
      <c r="CI122" s="1109"/>
      <c r="CJ122" s="1109"/>
      <c r="CK122" s="1100"/>
      <c r="CL122" s="1101"/>
      <c r="CM122" s="1101"/>
      <c r="CN122" s="1101"/>
      <c r="CO122" s="1102"/>
      <c r="CP122" s="1110" t="s">
        <v>470</v>
      </c>
      <c r="CQ122" s="1111"/>
      <c r="CR122" s="1111"/>
      <c r="CS122" s="1111"/>
      <c r="CT122" s="1111"/>
      <c r="CU122" s="1111"/>
      <c r="CV122" s="1111"/>
      <c r="CW122" s="1111"/>
      <c r="CX122" s="1111"/>
      <c r="CY122" s="1111"/>
      <c r="CZ122" s="1111"/>
      <c r="DA122" s="1111"/>
      <c r="DB122" s="1111"/>
      <c r="DC122" s="1111"/>
      <c r="DD122" s="1111"/>
      <c r="DE122" s="1111"/>
      <c r="DF122" s="1112"/>
      <c r="DG122" s="1009" t="s">
        <v>408</v>
      </c>
      <c r="DH122" s="1010"/>
      <c r="DI122" s="1010"/>
      <c r="DJ122" s="1010"/>
      <c r="DK122" s="1010"/>
      <c r="DL122" s="1010" t="s">
        <v>434</v>
      </c>
      <c r="DM122" s="1010"/>
      <c r="DN122" s="1010"/>
      <c r="DO122" s="1010"/>
      <c r="DP122" s="1010"/>
      <c r="DQ122" s="1010" t="s">
        <v>127</v>
      </c>
      <c r="DR122" s="1010"/>
      <c r="DS122" s="1010"/>
      <c r="DT122" s="1010"/>
      <c r="DU122" s="1010"/>
      <c r="DV122" s="1011" t="s">
        <v>434</v>
      </c>
      <c r="DW122" s="1011"/>
      <c r="DX122" s="1011"/>
      <c r="DY122" s="1011"/>
      <c r="DZ122" s="1012"/>
    </row>
    <row r="123" spans="1:130" s="246" customFormat="1" ht="26.25" customHeight="1" x14ac:dyDescent="0.15">
      <c r="A123" s="1149"/>
      <c r="B123" s="1036"/>
      <c r="C123" s="1006" t="s">
        <v>454</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t="s">
        <v>434</v>
      </c>
      <c r="AB123" s="1049"/>
      <c r="AC123" s="1049"/>
      <c r="AD123" s="1049"/>
      <c r="AE123" s="1050"/>
      <c r="AF123" s="1051" t="s">
        <v>434</v>
      </c>
      <c r="AG123" s="1049"/>
      <c r="AH123" s="1049"/>
      <c r="AI123" s="1049"/>
      <c r="AJ123" s="1050"/>
      <c r="AK123" s="1051" t="s">
        <v>434</v>
      </c>
      <c r="AL123" s="1049"/>
      <c r="AM123" s="1049"/>
      <c r="AN123" s="1049"/>
      <c r="AO123" s="1050"/>
      <c r="AP123" s="1052" t="s">
        <v>408</v>
      </c>
      <c r="AQ123" s="1053"/>
      <c r="AR123" s="1053"/>
      <c r="AS123" s="1053"/>
      <c r="AT123" s="1054"/>
      <c r="AU123" s="1085"/>
      <c r="AV123" s="1086"/>
      <c r="AW123" s="1086"/>
      <c r="AX123" s="1086"/>
      <c r="AY123" s="1086"/>
      <c r="AZ123" s="277" t="s">
        <v>186</v>
      </c>
      <c r="BA123" s="277"/>
      <c r="BB123" s="277"/>
      <c r="BC123" s="277"/>
      <c r="BD123" s="277"/>
      <c r="BE123" s="277"/>
      <c r="BF123" s="277"/>
      <c r="BG123" s="277"/>
      <c r="BH123" s="277"/>
      <c r="BI123" s="277"/>
      <c r="BJ123" s="277"/>
      <c r="BK123" s="277"/>
      <c r="BL123" s="277"/>
      <c r="BM123" s="277"/>
      <c r="BN123" s="277"/>
      <c r="BO123" s="1065" t="s">
        <v>471</v>
      </c>
      <c r="BP123" s="1096"/>
      <c r="BQ123" s="1155">
        <v>12940608</v>
      </c>
      <c r="BR123" s="1156"/>
      <c r="BS123" s="1156"/>
      <c r="BT123" s="1156"/>
      <c r="BU123" s="1156"/>
      <c r="BV123" s="1156">
        <v>12863289</v>
      </c>
      <c r="BW123" s="1156"/>
      <c r="BX123" s="1156"/>
      <c r="BY123" s="1156"/>
      <c r="BZ123" s="1156"/>
      <c r="CA123" s="1156">
        <v>12669612</v>
      </c>
      <c r="CB123" s="1156"/>
      <c r="CC123" s="1156"/>
      <c r="CD123" s="1156"/>
      <c r="CE123" s="1156"/>
      <c r="CF123" s="1089"/>
      <c r="CG123" s="1090"/>
      <c r="CH123" s="1090"/>
      <c r="CI123" s="1090"/>
      <c r="CJ123" s="1091"/>
      <c r="CK123" s="1100"/>
      <c r="CL123" s="1101"/>
      <c r="CM123" s="1101"/>
      <c r="CN123" s="1101"/>
      <c r="CO123" s="1102"/>
      <c r="CP123" s="1110" t="s">
        <v>472</v>
      </c>
      <c r="CQ123" s="1111"/>
      <c r="CR123" s="1111"/>
      <c r="CS123" s="1111"/>
      <c r="CT123" s="1111"/>
      <c r="CU123" s="1111"/>
      <c r="CV123" s="1111"/>
      <c r="CW123" s="1111"/>
      <c r="CX123" s="1111"/>
      <c r="CY123" s="1111"/>
      <c r="CZ123" s="1111"/>
      <c r="DA123" s="1111"/>
      <c r="DB123" s="1111"/>
      <c r="DC123" s="1111"/>
      <c r="DD123" s="1111"/>
      <c r="DE123" s="1111"/>
      <c r="DF123" s="1112"/>
      <c r="DG123" s="1048" t="s">
        <v>434</v>
      </c>
      <c r="DH123" s="1049"/>
      <c r="DI123" s="1049"/>
      <c r="DJ123" s="1049"/>
      <c r="DK123" s="1050"/>
      <c r="DL123" s="1051" t="s">
        <v>434</v>
      </c>
      <c r="DM123" s="1049"/>
      <c r="DN123" s="1049"/>
      <c r="DO123" s="1049"/>
      <c r="DP123" s="1050"/>
      <c r="DQ123" s="1051" t="s">
        <v>408</v>
      </c>
      <c r="DR123" s="1049"/>
      <c r="DS123" s="1049"/>
      <c r="DT123" s="1049"/>
      <c r="DU123" s="1050"/>
      <c r="DV123" s="1052" t="s">
        <v>434</v>
      </c>
      <c r="DW123" s="1053"/>
      <c r="DX123" s="1053"/>
      <c r="DY123" s="1053"/>
      <c r="DZ123" s="1054"/>
    </row>
    <row r="124" spans="1:130" s="246" customFormat="1" ht="26.25" customHeight="1" thickBot="1" x14ac:dyDescent="0.2">
      <c r="A124" s="1149"/>
      <c r="B124" s="1036"/>
      <c r="C124" s="1006" t="s">
        <v>457</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434</v>
      </c>
      <c r="AB124" s="1049"/>
      <c r="AC124" s="1049"/>
      <c r="AD124" s="1049"/>
      <c r="AE124" s="1050"/>
      <c r="AF124" s="1051" t="s">
        <v>434</v>
      </c>
      <c r="AG124" s="1049"/>
      <c r="AH124" s="1049"/>
      <c r="AI124" s="1049"/>
      <c r="AJ124" s="1050"/>
      <c r="AK124" s="1051" t="s">
        <v>434</v>
      </c>
      <c r="AL124" s="1049"/>
      <c r="AM124" s="1049"/>
      <c r="AN124" s="1049"/>
      <c r="AO124" s="1050"/>
      <c r="AP124" s="1052" t="s">
        <v>434</v>
      </c>
      <c r="AQ124" s="1053"/>
      <c r="AR124" s="1053"/>
      <c r="AS124" s="1053"/>
      <c r="AT124" s="1054"/>
      <c r="AU124" s="1151" t="s">
        <v>473</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t="s">
        <v>434</v>
      </c>
      <c r="BR124" s="1118"/>
      <c r="BS124" s="1118"/>
      <c r="BT124" s="1118"/>
      <c r="BU124" s="1118"/>
      <c r="BV124" s="1118">
        <v>0.5</v>
      </c>
      <c r="BW124" s="1118"/>
      <c r="BX124" s="1118"/>
      <c r="BY124" s="1118"/>
      <c r="BZ124" s="1118"/>
      <c r="CA124" s="1118">
        <v>32.5</v>
      </c>
      <c r="CB124" s="1118"/>
      <c r="CC124" s="1118"/>
      <c r="CD124" s="1118"/>
      <c r="CE124" s="1118"/>
      <c r="CF124" s="1119"/>
      <c r="CG124" s="1120"/>
      <c r="CH124" s="1120"/>
      <c r="CI124" s="1120"/>
      <c r="CJ124" s="1121"/>
      <c r="CK124" s="1103"/>
      <c r="CL124" s="1103"/>
      <c r="CM124" s="1103"/>
      <c r="CN124" s="1103"/>
      <c r="CO124" s="1104"/>
      <c r="CP124" s="1110" t="s">
        <v>474</v>
      </c>
      <c r="CQ124" s="1111"/>
      <c r="CR124" s="1111"/>
      <c r="CS124" s="1111"/>
      <c r="CT124" s="1111"/>
      <c r="CU124" s="1111"/>
      <c r="CV124" s="1111"/>
      <c r="CW124" s="1111"/>
      <c r="CX124" s="1111"/>
      <c r="CY124" s="1111"/>
      <c r="CZ124" s="1111"/>
      <c r="DA124" s="1111"/>
      <c r="DB124" s="1111"/>
      <c r="DC124" s="1111"/>
      <c r="DD124" s="1111"/>
      <c r="DE124" s="1111"/>
      <c r="DF124" s="1112"/>
      <c r="DG124" s="1095" t="s">
        <v>127</v>
      </c>
      <c r="DH124" s="1074"/>
      <c r="DI124" s="1074"/>
      <c r="DJ124" s="1074"/>
      <c r="DK124" s="1075"/>
      <c r="DL124" s="1073" t="s">
        <v>434</v>
      </c>
      <c r="DM124" s="1074"/>
      <c r="DN124" s="1074"/>
      <c r="DO124" s="1074"/>
      <c r="DP124" s="1075"/>
      <c r="DQ124" s="1073" t="s">
        <v>127</v>
      </c>
      <c r="DR124" s="1074"/>
      <c r="DS124" s="1074"/>
      <c r="DT124" s="1074"/>
      <c r="DU124" s="1075"/>
      <c r="DV124" s="1076" t="s">
        <v>408</v>
      </c>
      <c r="DW124" s="1077"/>
      <c r="DX124" s="1077"/>
      <c r="DY124" s="1077"/>
      <c r="DZ124" s="1078"/>
    </row>
    <row r="125" spans="1:130" s="246" customFormat="1" ht="26.25" customHeight="1" x14ac:dyDescent="0.15">
      <c r="A125" s="1149"/>
      <c r="B125" s="1036"/>
      <c r="C125" s="1006" t="s">
        <v>459</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408</v>
      </c>
      <c r="AB125" s="1049"/>
      <c r="AC125" s="1049"/>
      <c r="AD125" s="1049"/>
      <c r="AE125" s="1050"/>
      <c r="AF125" s="1051" t="s">
        <v>434</v>
      </c>
      <c r="AG125" s="1049"/>
      <c r="AH125" s="1049"/>
      <c r="AI125" s="1049"/>
      <c r="AJ125" s="1050"/>
      <c r="AK125" s="1051" t="s">
        <v>434</v>
      </c>
      <c r="AL125" s="1049"/>
      <c r="AM125" s="1049"/>
      <c r="AN125" s="1049"/>
      <c r="AO125" s="1050"/>
      <c r="AP125" s="1052" t="s">
        <v>127</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475</v>
      </c>
      <c r="CL125" s="1098"/>
      <c r="CM125" s="1098"/>
      <c r="CN125" s="1098"/>
      <c r="CO125" s="1099"/>
      <c r="CP125" s="1030" t="s">
        <v>476</v>
      </c>
      <c r="CQ125" s="979"/>
      <c r="CR125" s="979"/>
      <c r="CS125" s="979"/>
      <c r="CT125" s="979"/>
      <c r="CU125" s="979"/>
      <c r="CV125" s="979"/>
      <c r="CW125" s="979"/>
      <c r="CX125" s="979"/>
      <c r="CY125" s="979"/>
      <c r="CZ125" s="979"/>
      <c r="DA125" s="979"/>
      <c r="DB125" s="979"/>
      <c r="DC125" s="979"/>
      <c r="DD125" s="979"/>
      <c r="DE125" s="979"/>
      <c r="DF125" s="980"/>
      <c r="DG125" s="1016" t="s">
        <v>434</v>
      </c>
      <c r="DH125" s="1017"/>
      <c r="DI125" s="1017"/>
      <c r="DJ125" s="1017"/>
      <c r="DK125" s="1017"/>
      <c r="DL125" s="1017" t="s">
        <v>127</v>
      </c>
      <c r="DM125" s="1017"/>
      <c r="DN125" s="1017"/>
      <c r="DO125" s="1017"/>
      <c r="DP125" s="1017"/>
      <c r="DQ125" s="1017" t="s">
        <v>434</v>
      </c>
      <c r="DR125" s="1017"/>
      <c r="DS125" s="1017"/>
      <c r="DT125" s="1017"/>
      <c r="DU125" s="1017"/>
      <c r="DV125" s="1018" t="s">
        <v>434</v>
      </c>
      <c r="DW125" s="1018"/>
      <c r="DX125" s="1018"/>
      <c r="DY125" s="1018"/>
      <c r="DZ125" s="1019"/>
    </row>
    <row r="126" spans="1:130" s="246" customFormat="1" ht="26.25" customHeight="1" thickBot="1" x14ac:dyDescent="0.2">
      <c r="A126" s="1149"/>
      <c r="B126" s="1036"/>
      <c r="C126" s="1006" t="s">
        <v>461</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t="s">
        <v>127</v>
      </c>
      <c r="AB126" s="1049"/>
      <c r="AC126" s="1049"/>
      <c r="AD126" s="1049"/>
      <c r="AE126" s="1050"/>
      <c r="AF126" s="1051" t="s">
        <v>408</v>
      </c>
      <c r="AG126" s="1049"/>
      <c r="AH126" s="1049"/>
      <c r="AI126" s="1049"/>
      <c r="AJ126" s="1050"/>
      <c r="AK126" s="1051" t="s">
        <v>434</v>
      </c>
      <c r="AL126" s="1049"/>
      <c r="AM126" s="1049"/>
      <c r="AN126" s="1049"/>
      <c r="AO126" s="1050"/>
      <c r="AP126" s="1052" t="s">
        <v>434</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477</v>
      </c>
      <c r="CQ126" s="1040"/>
      <c r="CR126" s="1040"/>
      <c r="CS126" s="1040"/>
      <c r="CT126" s="1040"/>
      <c r="CU126" s="1040"/>
      <c r="CV126" s="1040"/>
      <c r="CW126" s="1040"/>
      <c r="CX126" s="1040"/>
      <c r="CY126" s="1040"/>
      <c r="CZ126" s="1040"/>
      <c r="DA126" s="1040"/>
      <c r="DB126" s="1040"/>
      <c r="DC126" s="1040"/>
      <c r="DD126" s="1040"/>
      <c r="DE126" s="1040"/>
      <c r="DF126" s="1041"/>
      <c r="DG126" s="1009" t="s">
        <v>127</v>
      </c>
      <c r="DH126" s="1010"/>
      <c r="DI126" s="1010"/>
      <c r="DJ126" s="1010"/>
      <c r="DK126" s="1010"/>
      <c r="DL126" s="1010" t="s">
        <v>434</v>
      </c>
      <c r="DM126" s="1010"/>
      <c r="DN126" s="1010"/>
      <c r="DO126" s="1010"/>
      <c r="DP126" s="1010"/>
      <c r="DQ126" s="1010" t="s">
        <v>434</v>
      </c>
      <c r="DR126" s="1010"/>
      <c r="DS126" s="1010"/>
      <c r="DT126" s="1010"/>
      <c r="DU126" s="1010"/>
      <c r="DV126" s="1011" t="s">
        <v>434</v>
      </c>
      <c r="DW126" s="1011"/>
      <c r="DX126" s="1011"/>
      <c r="DY126" s="1011"/>
      <c r="DZ126" s="1012"/>
    </row>
    <row r="127" spans="1:130" s="246" customFormat="1" ht="26.25" customHeight="1" x14ac:dyDescent="0.15">
      <c r="A127" s="1150"/>
      <c r="B127" s="1038"/>
      <c r="C127" s="1092" t="s">
        <v>478</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t="s">
        <v>434</v>
      </c>
      <c r="AB127" s="1049"/>
      <c r="AC127" s="1049"/>
      <c r="AD127" s="1049"/>
      <c r="AE127" s="1050"/>
      <c r="AF127" s="1051" t="s">
        <v>408</v>
      </c>
      <c r="AG127" s="1049"/>
      <c r="AH127" s="1049"/>
      <c r="AI127" s="1049"/>
      <c r="AJ127" s="1050"/>
      <c r="AK127" s="1051" t="s">
        <v>408</v>
      </c>
      <c r="AL127" s="1049"/>
      <c r="AM127" s="1049"/>
      <c r="AN127" s="1049"/>
      <c r="AO127" s="1050"/>
      <c r="AP127" s="1052" t="s">
        <v>127</v>
      </c>
      <c r="AQ127" s="1053"/>
      <c r="AR127" s="1053"/>
      <c r="AS127" s="1053"/>
      <c r="AT127" s="1054"/>
      <c r="AU127" s="282"/>
      <c r="AV127" s="282"/>
      <c r="AW127" s="282"/>
      <c r="AX127" s="1122" t="s">
        <v>479</v>
      </c>
      <c r="AY127" s="1123"/>
      <c r="AZ127" s="1123"/>
      <c r="BA127" s="1123"/>
      <c r="BB127" s="1123"/>
      <c r="BC127" s="1123"/>
      <c r="BD127" s="1123"/>
      <c r="BE127" s="1124"/>
      <c r="BF127" s="1125" t="s">
        <v>480</v>
      </c>
      <c r="BG127" s="1123"/>
      <c r="BH127" s="1123"/>
      <c r="BI127" s="1123"/>
      <c r="BJ127" s="1123"/>
      <c r="BK127" s="1123"/>
      <c r="BL127" s="1124"/>
      <c r="BM127" s="1125" t="s">
        <v>481</v>
      </c>
      <c r="BN127" s="1123"/>
      <c r="BO127" s="1123"/>
      <c r="BP127" s="1123"/>
      <c r="BQ127" s="1123"/>
      <c r="BR127" s="1123"/>
      <c r="BS127" s="1124"/>
      <c r="BT127" s="1125" t="s">
        <v>482</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483</v>
      </c>
      <c r="CQ127" s="1040"/>
      <c r="CR127" s="1040"/>
      <c r="CS127" s="1040"/>
      <c r="CT127" s="1040"/>
      <c r="CU127" s="1040"/>
      <c r="CV127" s="1040"/>
      <c r="CW127" s="1040"/>
      <c r="CX127" s="1040"/>
      <c r="CY127" s="1040"/>
      <c r="CZ127" s="1040"/>
      <c r="DA127" s="1040"/>
      <c r="DB127" s="1040"/>
      <c r="DC127" s="1040"/>
      <c r="DD127" s="1040"/>
      <c r="DE127" s="1040"/>
      <c r="DF127" s="1041"/>
      <c r="DG127" s="1009" t="s">
        <v>434</v>
      </c>
      <c r="DH127" s="1010"/>
      <c r="DI127" s="1010"/>
      <c r="DJ127" s="1010"/>
      <c r="DK127" s="1010"/>
      <c r="DL127" s="1010" t="s">
        <v>127</v>
      </c>
      <c r="DM127" s="1010"/>
      <c r="DN127" s="1010"/>
      <c r="DO127" s="1010"/>
      <c r="DP127" s="1010"/>
      <c r="DQ127" s="1010" t="s">
        <v>408</v>
      </c>
      <c r="DR127" s="1010"/>
      <c r="DS127" s="1010"/>
      <c r="DT127" s="1010"/>
      <c r="DU127" s="1010"/>
      <c r="DV127" s="1011" t="s">
        <v>434</v>
      </c>
      <c r="DW127" s="1011"/>
      <c r="DX127" s="1011"/>
      <c r="DY127" s="1011"/>
      <c r="DZ127" s="1012"/>
    </row>
    <row r="128" spans="1:130" s="246" customFormat="1" ht="26.25" customHeight="1" thickBot="1" x14ac:dyDescent="0.2">
      <c r="A128" s="1133" t="s">
        <v>484</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485</v>
      </c>
      <c r="X128" s="1135"/>
      <c r="Y128" s="1135"/>
      <c r="Z128" s="1136"/>
      <c r="AA128" s="1137">
        <v>159257</v>
      </c>
      <c r="AB128" s="1138"/>
      <c r="AC128" s="1138"/>
      <c r="AD128" s="1138"/>
      <c r="AE128" s="1139"/>
      <c r="AF128" s="1140">
        <v>198772</v>
      </c>
      <c r="AG128" s="1138"/>
      <c r="AH128" s="1138"/>
      <c r="AI128" s="1138"/>
      <c r="AJ128" s="1139"/>
      <c r="AK128" s="1140">
        <v>193761</v>
      </c>
      <c r="AL128" s="1138"/>
      <c r="AM128" s="1138"/>
      <c r="AN128" s="1138"/>
      <c r="AO128" s="1139"/>
      <c r="AP128" s="1141"/>
      <c r="AQ128" s="1142"/>
      <c r="AR128" s="1142"/>
      <c r="AS128" s="1142"/>
      <c r="AT128" s="1143"/>
      <c r="AU128" s="282"/>
      <c r="AV128" s="282"/>
      <c r="AW128" s="282"/>
      <c r="AX128" s="978" t="s">
        <v>486</v>
      </c>
      <c r="AY128" s="979"/>
      <c r="AZ128" s="979"/>
      <c r="BA128" s="979"/>
      <c r="BB128" s="979"/>
      <c r="BC128" s="979"/>
      <c r="BD128" s="979"/>
      <c r="BE128" s="980"/>
      <c r="BF128" s="1144" t="s">
        <v>434</v>
      </c>
      <c r="BG128" s="1145"/>
      <c r="BH128" s="1145"/>
      <c r="BI128" s="1145"/>
      <c r="BJ128" s="1145"/>
      <c r="BK128" s="1145"/>
      <c r="BL128" s="1146"/>
      <c r="BM128" s="1144">
        <v>14.97</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487</v>
      </c>
      <c r="CQ128" s="1127"/>
      <c r="CR128" s="1127"/>
      <c r="CS128" s="1127"/>
      <c r="CT128" s="1127"/>
      <c r="CU128" s="1127"/>
      <c r="CV128" s="1127"/>
      <c r="CW128" s="1127"/>
      <c r="CX128" s="1127"/>
      <c r="CY128" s="1127"/>
      <c r="CZ128" s="1127"/>
      <c r="DA128" s="1127"/>
      <c r="DB128" s="1127"/>
      <c r="DC128" s="1127"/>
      <c r="DD128" s="1127"/>
      <c r="DE128" s="1127"/>
      <c r="DF128" s="1128"/>
      <c r="DG128" s="1129" t="s">
        <v>408</v>
      </c>
      <c r="DH128" s="1130"/>
      <c r="DI128" s="1130"/>
      <c r="DJ128" s="1130"/>
      <c r="DK128" s="1130"/>
      <c r="DL128" s="1130" t="s">
        <v>127</v>
      </c>
      <c r="DM128" s="1130"/>
      <c r="DN128" s="1130"/>
      <c r="DO128" s="1130"/>
      <c r="DP128" s="1130"/>
      <c r="DQ128" s="1130" t="s">
        <v>408</v>
      </c>
      <c r="DR128" s="1130"/>
      <c r="DS128" s="1130"/>
      <c r="DT128" s="1130"/>
      <c r="DU128" s="1130"/>
      <c r="DV128" s="1131" t="s">
        <v>434</v>
      </c>
      <c r="DW128" s="1131"/>
      <c r="DX128" s="1131"/>
      <c r="DY128" s="1131"/>
      <c r="DZ128" s="1132"/>
    </row>
    <row r="129" spans="1:131" s="246" customFormat="1" ht="26.25" customHeight="1" x14ac:dyDescent="0.15">
      <c r="A129" s="1020" t="s">
        <v>107</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488</v>
      </c>
      <c r="X129" s="1164"/>
      <c r="Y129" s="1164"/>
      <c r="Z129" s="1165"/>
      <c r="AA129" s="1048">
        <v>4976589</v>
      </c>
      <c r="AB129" s="1049"/>
      <c r="AC129" s="1049"/>
      <c r="AD129" s="1049"/>
      <c r="AE129" s="1050"/>
      <c r="AF129" s="1051">
        <v>5009460</v>
      </c>
      <c r="AG129" s="1049"/>
      <c r="AH129" s="1049"/>
      <c r="AI129" s="1049"/>
      <c r="AJ129" s="1050"/>
      <c r="AK129" s="1051">
        <v>5039722</v>
      </c>
      <c r="AL129" s="1049"/>
      <c r="AM129" s="1049"/>
      <c r="AN129" s="1049"/>
      <c r="AO129" s="1050"/>
      <c r="AP129" s="1166"/>
      <c r="AQ129" s="1167"/>
      <c r="AR129" s="1167"/>
      <c r="AS129" s="1167"/>
      <c r="AT129" s="1168"/>
      <c r="AU129" s="284"/>
      <c r="AV129" s="284"/>
      <c r="AW129" s="284"/>
      <c r="AX129" s="1157" t="s">
        <v>489</v>
      </c>
      <c r="AY129" s="1040"/>
      <c r="AZ129" s="1040"/>
      <c r="BA129" s="1040"/>
      <c r="BB129" s="1040"/>
      <c r="BC129" s="1040"/>
      <c r="BD129" s="1040"/>
      <c r="BE129" s="1041"/>
      <c r="BF129" s="1158" t="s">
        <v>434</v>
      </c>
      <c r="BG129" s="1159"/>
      <c r="BH129" s="1159"/>
      <c r="BI129" s="1159"/>
      <c r="BJ129" s="1159"/>
      <c r="BK129" s="1159"/>
      <c r="BL129" s="1160"/>
      <c r="BM129" s="1158">
        <v>19.97</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1020" t="s">
        <v>490</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491</v>
      </c>
      <c r="X130" s="1164"/>
      <c r="Y130" s="1164"/>
      <c r="Z130" s="1165"/>
      <c r="AA130" s="1048">
        <v>723169</v>
      </c>
      <c r="AB130" s="1049"/>
      <c r="AC130" s="1049"/>
      <c r="AD130" s="1049"/>
      <c r="AE130" s="1050"/>
      <c r="AF130" s="1051">
        <v>717674</v>
      </c>
      <c r="AG130" s="1049"/>
      <c r="AH130" s="1049"/>
      <c r="AI130" s="1049"/>
      <c r="AJ130" s="1050"/>
      <c r="AK130" s="1051">
        <v>732466</v>
      </c>
      <c r="AL130" s="1049"/>
      <c r="AM130" s="1049"/>
      <c r="AN130" s="1049"/>
      <c r="AO130" s="1050"/>
      <c r="AP130" s="1166"/>
      <c r="AQ130" s="1167"/>
      <c r="AR130" s="1167"/>
      <c r="AS130" s="1167"/>
      <c r="AT130" s="1168"/>
      <c r="AU130" s="284"/>
      <c r="AV130" s="284"/>
      <c r="AW130" s="284"/>
      <c r="AX130" s="1157" t="s">
        <v>492</v>
      </c>
      <c r="AY130" s="1040"/>
      <c r="AZ130" s="1040"/>
      <c r="BA130" s="1040"/>
      <c r="BB130" s="1040"/>
      <c r="BC130" s="1040"/>
      <c r="BD130" s="1040"/>
      <c r="BE130" s="1041"/>
      <c r="BF130" s="1194">
        <v>-1</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493</v>
      </c>
      <c r="X131" s="1202"/>
      <c r="Y131" s="1202"/>
      <c r="Z131" s="1203"/>
      <c r="AA131" s="1095">
        <v>4253420</v>
      </c>
      <c r="AB131" s="1074"/>
      <c r="AC131" s="1074"/>
      <c r="AD131" s="1074"/>
      <c r="AE131" s="1075"/>
      <c r="AF131" s="1073">
        <v>4291786</v>
      </c>
      <c r="AG131" s="1074"/>
      <c r="AH131" s="1074"/>
      <c r="AI131" s="1074"/>
      <c r="AJ131" s="1075"/>
      <c r="AK131" s="1073">
        <v>4307256</v>
      </c>
      <c r="AL131" s="1074"/>
      <c r="AM131" s="1074"/>
      <c r="AN131" s="1074"/>
      <c r="AO131" s="1075"/>
      <c r="AP131" s="1204"/>
      <c r="AQ131" s="1205"/>
      <c r="AR131" s="1205"/>
      <c r="AS131" s="1205"/>
      <c r="AT131" s="1206"/>
      <c r="AU131" s="284"/>
      <c r="AV131" s="284"/>
      <c r="AW131" s="284"/>
      <c r="AX131" s="1176" t="s">
        <v>494</v>
      </c>
      <c r="AY131" s="1127"/>
      <c r="AZ131" s="1127"/>
      <c r="BA131" s="1127"/>
      <c r="BB131" s="1127"/>
      <c r="BC131" s="1127"/>
      <c r="BD131" s="1127"/>
      <c r="BE131" s="1128"/>
      <c r="BF131" s="1177">
        <v>32.5</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83" t="s">
        <v>495</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496</v>
      </c>
      <c r="W132" s="1187"/>
      <c r="X132" s="1187"/>
      <c r="Y132" s="1187"/>
      <c r="Z132" s="1188"/>
      <c r="AA132" s="1189">
        <v>-0.40762492299999997</v>
      </c>
      <c r="AB132" s="1190"/>
      <c r="AC132" s="1190"/>
      <c r="AD132" s="1190"/>
      <c r="AE132" s="1191"/>
      <c r="AF132" s="1192">
        <v>-1.707028263</v>
      </c>
      <c r="AG132" s="1190"/>
      <c r="AH132" s="1190"/>
      <c r="AI132" s="1190"/>
      <c r="AJ132" s="1191"/>
      <c r="AK132" s="1192">
        <v>-0.97779189300000002</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497</v>
      </c>
      <c r="W133" s="1170"/>
      <c r="X133" s="1170"/>
      <c r="Y133" s="1170"/>
      <c r="Z133" s="1171"/>
      <c r="AA133" s="1172">
        <v>-0.6</v>
      </c>
      <c r="AB133" s="1173"/>
      <c r="AC133" s="1173"/>
      <c r="AD133" s="1173"/>
      <c r="AE133" s="1174"/>
      <c r="AF133" s="1172">
        <v>-1</v>
      </c>
      <c r="AG133" s="1173"/>
      <c r="AH133" s="1173"/>
      <c r="AI133" s="1173"/>
      <c r="AJ133" s="1174"/>
      <c r="AK133" s="1172">
        <v>-1</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ZZQVHdcPNwwCOspZfl/RcbTxq98u5i5EzO7+hbDO/QmZyy4jRA+bLPbb/XFrtlFj/kkDYSXV3kMJBEeUOvBb+Q==" saltValue="S0IsQTTJjlEgSI/KzooeZ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498</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ZiiZtSSKN+SnhvP2NIU1Aa9m5GqWB3lgFtSgbJpdRbV3mowQCcYAsJu0df6Ma7lebi7pznouP2+4Uc9TApia7Q==" saltValue="z5ezbMB6i/krXTjr1yHHR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jED/LNi+WojxkAWj2ZsdUVr0ERUhKIjjYVIXtDbhuec+jce3QoNScFau5Elq2o+c498ajQc66FxapobEFUldjg==" saltValue="9ekcxdcfWIKuhACbIgnlS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499</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500</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501</v>
      </c>
      <c r="AP7" s="303"/>
      <c r="AQ7" s="304" t="s">
        <v>502</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503</v>
      </c>
      <c r="AQ8" s="310" t="s">
        <v>504</v>
      </c>
      <c r="AR8" s="311" t="s">
        <v>505</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506</v>
      </c>
      <c r="AL9" s="1213"/>
      <c r="AM9" s="1213"/>
      <c r="AN9" s="1214"/>
      <c r="AO9" s="312">
        <v>1400069</v>
      </c>
      <c r="AP9" s="312">
        <v>59220</v>
      </c>
      <c r="AQ9" s="313">
        <v>56489</v>
      </c>
      <c r="AR9" s="314">
        <v>4.8</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507</v>
      </c>
      <c r="AL10" s="1213"/>
      <c r="AM10" s="1213"/>
      <c r="AN10" s="1214"/>
      <c r="AO10" s="315">
        <v>52398</v>
      </c>
      <c r="AP10" s="315">
        <v>2216</v>
      </c>
      <c r="AQ10" s="316">
        <v>5759</v>
      </c>
      <c r="AR10" s="317">
        <v>-61.5</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508</v>
      </c>
      <c r="AL11" s="1213"/>
      <c r="AM11" s="1213"/>
      <c r="AN11" s="1214"/>
      <c r="AO11" s="315">
        <v>291011</v>
      </c>
      <c r="AP11" s="315">
        <v>12309</v>
      </c>
      <c r="AQ11" s="316">
        <v>8418</v>
      </c>
      <c r="AR11" s="317">
        <v>46.2</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509</v>
      </c>
      <c r="AL12" s="1213"/>
      <c r="AM12" s="1213"/>
      <c r="AN12" s="1214"/>
      <c r="AO12" s="315" t="s">
        <v>510</v>
      </c>
      <c r="AP12" s="315" t="s">
        <v>510</v>
      </c>
      <c r="AQ12" s="316">
        <v>199</v>
      </c>
      <c r="AR12" s="317" t="s">
        <v>510</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511</v>
      </c>
      <c r="AL13" s="1213"/>
      <c r="AM13" s="1213"/>
      <c r="AN13" s="1214"/>
      <c r="AO13" s="315" t="s">
        <v>510</v>
      </c>
      <c r="AP13" s="315" t="s">
        <v>510</v>
      </c>
      <c r="AQ13" s="316">
        <v>11</v>
      </c>
      <c r="AR13" s="317" t="s">
        <v>510</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512</v>
      </c>
      <c r="AL14" s="1213"/>
      <c r="AM14" s="1213"/>
      <c r="AN14" s="1214"/>
      <c r="AO14" s="315">
        <v>52311</v>
      </c>
      <c r="AP14" s="315">
        <v>2213</v>
      </c>
      <c r="AQ14" s="316">
        <v>2749</v>
      </c>
      <c r="AR14" s="317">
        <v>-19.5</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513</v>
      </c>
      <c r="AL15" s="1213"/>
      <c r="AM15" s="1213"/>
      <c r="AN15" s="1214"/>
      <c r="AO15" s="315">
        <v>58663</v>
      </c>
      <c r="AP15" s="315">
        <v>2481</v>
      </c>
      <c r="AQ15" s="316">
        <v>1213</v>
      </c>
      <c r="AR15" s="317">
        <v>104.5</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514</v>
      </c>
      <c r="AL16" s="1216"/>
      <c r="AM16" s="1216"/>
      <c r="AN16" s="1217"/>
      <c r="AO16" s="315">
        <v>-115203</v>
      </c>
      <c r="AP16" s="315">
        <v>-4873</v>
      </c>
      <c r="AQ16" s="316">
        <v>-4842</v>
      </c>
      <c r="AR16" s="317">
        <v>0.6</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186</v>
      </c>
      <c r="AL17" s="1216"/>
      <c r="AM17" s="1216"/>
      <c r="AN17" s="1217"/>
      <c r="AO17" s="315">
        <v>1739249</v>
      </c>
      <c r="AP17" s="315">
        <v>73566</v>
      </c>
      <c r="AQ17" s="316">
        <v>69997</v>
      </c>
      <c r="AR17" s="317">
        <v>5.0999999999999996</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515</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516</v>
      </c>
      <c r="AP20" s="323" t="s">
        <v>517</v>
      </c>
      <c r="AQ20" s="324" t="s">
        <v>518</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519</v>
      </c>
      <c r="AL21" s="1208"/>
      <c r="AM21" s="1208"/>
      <c r="AN21" s="1209"/>
      <c r="AO21" s="327">
        <v>7.28</v>
      </c>
      <c r="AP21" s="328">
        <v>6.51</v>
      </c>
      <c r="AQ21" s="329">
        <v>0.77</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520</v>
      </c>
      <c r="AL22" s="1208"/>
      <c r="AM22" s="1208"/>
      <c r="AN22" s="1209"/>
      <c r="AO22" s="332">
        <v>94.5</v>
      </c>
      <c r="AP22" s="333">
        <v>97.2</v>
      </c>
      <c r="AQ22" s="334">
        <v>-2.7</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521</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522</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523</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501</v>
      </c>
      <c r="AP30" s="303"/>
      <c r="AQ30" s="304" t="s">
        <v>502</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503</v>
      </c>
      <c r="AQ31" s="310" t="s">
        <v>504</v>
      </c>
      <c r="AR31" s="311" t="s">
        <v>505</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524</v>
      </c>
      <c r="AL32" s="1224"/>
      <c r="AM32" s="1224"/>
      <c r="AN32" s="1225"/>
      <c r="AO32" s="342">
        <v>439171</v>
      </c>
      <c r="AP32" s="342">
        <v>18576</v>
      </c>
      <c r="AQ32" s="343">
        <v>31531</v>
      </c>
      <c r="AR32" s="344">
        <v>-41.1</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525</v>
      </c>
      <c r="AL33" s="1224"/>
      <c r="AM33" s="1224"/>
      <c r="AN33" s="1225"/>
      <c r="AO33" s="342" t="s">
        <v>510</v>
      </c>
      <c r="AP33" s="342" t="s">
        <v>510</v>
      </c>
      <c r="AQ33" s="343" t="s">
        <v>510</v>
      </c>
      <c r="AR33" s="344" t="s">
        <v>510</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526</v>
      </c>
      <c r="AL34" s="1224"/>
      <c r="AM34" s="1224"/>
      <c r="AN34" s="1225"/>
      <c r="AO34" s="342" t="s">
        <v>510</v>
      </c>
      <c r="AP34" s="342" t="s">
        <v>510</v>
      </c>
      <c r="AQ34" s="343" t="s">
        <v>510</v>
      </c>
      <c r="AR34" s="344" t="s">
        <v>510</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527</v>
      </c>
      <c r="AL35" s="1224"/>
      <c r="AM35" s="1224"/>
      <c r="AN35" s="1225"/>
      <c r="AO35" s="342">
        <v>187166</v>
      </c>
      <c r="AP35" s="342">
        <v>7917</v>
      </c>
      <c r="AQ35" s="343">
        <v>9647</v>
      </c>
      <c r="AR35" s="344">
        <v>-17.899999999999999</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528</v>
      </c>
      <c r="AL36" s="1224"/>
      <c r="AM36" s="1224"/>
      <c r="AN36" s="1225"/>
      <c r="AO36" s="342">
        <v>257774</v>
      </c>
      <c r="AP36" s="342">
        <v>10903</v>
      </c>
      <c r="AQ36" s="343">
        <v>2316</v>
      </c>
      <c r="AR36" s="344">
        <v>370.8</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529</v>
      </c>
      <c r="AL37" s="1224"/>
      <c r="AM37" s="1224"/>
      <c r="AN37" s="1225"/>
      <c r="AO37" s="342" t="s">
        <v>510</v>
      </c>
      <c r="AP37" s="342" t="s">
        <v>510</v>
      </c>
      <c r="AQ37" s="343">
        <v>1006</v>
      </c>
      <c r="AR37" s="344" t="s">
        <v>510</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530</v>
      </c>
      <c r="AL38" s="1227"/>
      <c r="AM38" s="1227"/>
      <c r="AN38" s="1228"/>
      <c r="AO38" s="345" t="s">
        <v>510</v>
      </c>
      <c r="AP38" s="345" t="s">
        <v>510</v>
      </c>
      <c r="AQ38" s="346">
        <v>1</v>
      </c>
      <c r="AR38" s="334" t="s">
        <v>510</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531</v>
      </c>
      <c r="AL39" s="1227"/>
      <c r="AM39" s="1227"/>
      <c r="AN39" s="1228"/>
      <c r="AO39" s="342">
        <v>-193761</v>
      </c>
      <c r="AP39" s="342">
        <v>-8196</v>
      </c>
      <c r="AQ39" s="343">
        <v>-3160</v>
      </c>
      <c r="AR39" s="344">
        <v>159.4</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532</v>
      </c>
      <c r="AL40" s="1224"/>
      <c r="AM40" s="1224"/>
      <c r="AN40" s="1225"/>
      <c r="AO40" s="342">
        <v>-732466</v>
      </c>
      <c r="AP40" s="342">
        <v>-30982</v>
      </c>
      <c r="AQ40" s="343">
        <v>-28415</v>
      </c>
      <c r="AR40" s="344">
        <v>9</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297</v>
      </c>
      <c r="AL41" s="1230"/>
      <c r="AM41" s="1230"/>
      <c r="AN41" s="1231"/>
      <c r="AO41" s="342">
        <v>-42116</v>
      </c>
      <c r="AP41" s="342">
        <v>-1781</v>
      </c>
      <c r="AQ41" s="343">
        <v>12925</v>
      </c>
      <c r="AR41" s="344">
        <v>-113.8</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533</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534</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535</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501</v>
      </c>
      <c r="AN49" s="1220" t="s">
        <v>536</v>
      </c>
      <c r="AO49" s="1221"/>
      <c r="AP49" s="1221"/>
      <c r="AQ49" s="1221"/>
      <c r="AR49" s="1222"/>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537</v>
      </c>
      <c r="AO50" s="359" t="s">
        <v>538</v>
      </c>
      <c r="AP50" s="360" t="s">
        <v>539</v>
      </c>
      <c r="AQ50" s="361" t="s">
        <v>540</v>
      </c>
      <c r="AR50" s="362" t="s">
        <v>541</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542</v>
      </c>
      <c r="AL51" s="355"/>
      <c r="AM51" s="363">
        <v>923373</v>
      </c>
      <c r="AN51" s="364">
        <v>38849</v>
      </c>
      <c r="AO51" s="365">
        <v>-10.4</v>
      </c>
      <c r="AP51" s="366">
        <v>53292</v>
      </c>
      <c r="AQ51" s="367">
        <v>0</v>
      </c>
      <c r="AR51" s="368">
        <v>-10.4</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543</v>
      </c>
      <c r="AM52" s="371">
        <v>720382</v>
      </c>
      <c r="AN52" s="372">
        <v>30309</v>
      </c>
      <c r="AO52" s="373">
        <v>15.7</v>
      </c>
      <c r="AP52" s="374">
        <v>28900</v>
      </c>
      <c r="AQ52" s="375">
        <v>18.899999999999999</v>
      </c>
      <c r="AR52" s="376">
        <v>-3.2</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544</v>
      </c>
      <c r="AL53" s="355"/>
      <c r="AM53" s="363">
        <v>1249946</v>
      </c>
      <c r="AN53" s="364">
        <v>52740</v>
      </c>
      <c r="AO53" s="365">
        <v>35.799999999999997</v>
      </c>
      <c r="AP53" s="366">
        <v>49919</v>
      </c>
      <c r="AQ53" s="367">
        <v>-6.3</v>
      </c>
      <c r="AR53" s="368">
        <v>42.1</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543</v>
      </c>
      <c r="AM54" s="371">
        <v>1144576</v>
      </c>
      <c r="AN54" s="372">
        <v>48294</v>
      </c>
      <c r="AO54" s="373">
        <v>59.3</v>
      </c>
      <c r="AP54" s="374">
        <v>26398</v>
      </c>
      <c r="AQ54" s="375">
        <v>-8.6999999999999993</v>
      </c>
      <c r="AR54" s="376">
        <v>68</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545</v>
      </c>
      <c r="AL55" s="355"/>
      <c r="AM55" s="363">
        <v>389939</v>
      </c>
      <c r="AN55" s="364">
        <v>16506</v>
      </c>
      <c r="AO55" s="365">
        <v>-68.7</v>
      </c>
      <c r="AP55" s="366">
        <v>47738</v>
      </c>
      <c r="AQ55" s="367">
        <v>-4.4000000000000004</v>
      </c>
      <c r="AR55" s="368">
        <v>-64.3</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543</v>
      </c>
      <c r="AM56" s="371">
        <v>307865</v>
      </c>
      <c r="AN56" s="372">
        <v>13032</v>
      </c>
      <c r="AO56" s="373">
        <v>-73</v>
      </c>
      <c r="AP56" s="374">
        <v>24937</v>
      </c>
      <c r="AQ56" s="375">
        <v>-5.5</v>
      </c>
      <c r="AR56" s="376">
        <v>-67.5</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546</v>
      </c>
      <c r="AL57" s="355"/>
      <c r="AM57" s="363">
        <v>858244</v>
      </c>
      <c r="AN57" s="364">
        <v>36260</v>
      </c>
      <c r="AO57" s="365">
        <v>119.7</v>
      </c>
      <c r="AP57" s="366">
        <v>52191</v>
      </c>
      <c r="AQ57" s="367">
        <v>9.3000000000000007</v>
      </c>
      <c r="AR57" s="368">
        <v>110.4</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543</v>
      </c>
      <c r="AM58" s="371">
        <v>569743</v>
      </c>
      <c r="AN58" s="372">
        <v>24071</v>
      </c>
      <c r="AO58" s="373">
        <v>84.7</v>
      </c>
      <c r="AP58" s="374">
        <v>24843</v>
      </c>
      <c r="AQ58" s="375">
        <v>-0.4</v>
      </c>
      <c r="AR58" s="376">
        <v>85.1</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547</v>
      </c>
      <c r="AL59" s="355"/>
      <c r="AM59" s="363">
        <v>1405168</v>
      </c>
      <c r="AN59" s="364">
        <v>59435</v>
      </c>
      <c r="AO59" s="365">
        <v>63.9</v>
      </c>
      <c r="AP59" s="366">
        <v>47387</v>
      </c>
      <c r="AQ59" s="367">
        <v>-9.1999999999999993</v>
      </c>
      <c r="AR59" s="368">
        <v>73.099999999999994</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543</v>
      </c>
      <c r="AM60" s="371">
        <v>875892</v>
      </c>
      <c r="AN60" s="372">
        <v>37048</v>
      </c>
      <c r="AO60" s="373">
        <v>53.9</v>
      </c>
      <c r="AP60" s="374">
        <v>24928</v>
      </c>
      <c r="AQ60" s="375">
        <v>0.3</v>
      </c>
      <c r="AR60" s="376">
        <v>53.6</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548</v>
      </c>
      <c r="AL61" s="377"/>
      <c r="AM61" s="378">
        <v>965334</v>
      </c>
      <c r="AN61" s="379">
        <v>40758</v>
      </c>
      <c r="AO61" s="380">
        <v>28.1</v>
      </c>
      <c r="AP61" s="381">
        <v>50105</v>
      </c>
      <c r="AQ61" s="382">
        <v>-2.1</v>
      </c>
      <c r="AR61" s="368">
        <v>30.2</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543</v>
      </c>
      <c r="AM62" s="371">
        <v>723692</v>
      </c>
      <c r="AN62" s="372">
        <v>30551</v>
      </c>
      <c r="AO62" s="373">
        <v>28.1</v>
      </c>
      <c r="AP62" s="374">
        <v>26001</v>
      </c>
      <c r="AQ62" s="375">
        <v>0.9</v>
      </c>
      <c r="AR62" s="376">
        <v>27.2</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qkplTxMtm3jyB2VgdwKaczbRX4w0DSceedNHN0r3/PsMqup8waQM/uwN2dyacfuo4tKDVZqXZ8IW6NW+ZaTZ5A==" saltValue="ZzN9ogUdlj1HPvoeWyYDF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550</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5F4VdCLvAhElMh85YgB3hZR1y7MJCWA28gD5AdaPJoF/1qI9Rs9CC9hcMyefI9TEJnpJcm5SPQ9WDQwlJmwwOw==" saltValue="ORzCpXl6MJ9/NkBxleDAV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551</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j6DcWHD1cUX1D0gXjS4z0uBWWai4fgc8MKgU4WvIiqhpt2RB+KWwI5Qafxh0w0ODlf0sExi/Za3Nxfzr/mFqWg==" saltValue="O5b0HNAaE1k1deOL2eEXl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552</v>
      </c>
      <c r="G46" s="8" t="s">
        <v>553</v>
      </c>
      <c r="H46" s="8" t="s">
        <v>554</v>
      </c>
      <c r="I46" s="8" t="s">
        <v>555</v>
      </c>
      <c r="J46" s="9" t="s">
        <v>556</v>
      </c>
    </row>
    <row r="47" spans="2:10" ht="57.75" customHeight="1" x14ac:dyDescent="0.15">
      <c r="B47" s="10"/>
      <c r="C47" s="1232" t="s">
        <v>3</v>
      </c>
      <c r="D47" s="1232"/>
      <c r="E47" s="1233"/>
      <c r="F47" s="11">
        <v>40.36</v>
      </c>
      <c r="G47" s="12">
        <v>40.659999999999997</v>
      </c>
      <c r="H47" s="12">
        <v>44.12</v>
      </c>
      <c r="I47" s="12">
        <v>38.35</v>
      </c>
      <c r="J47" s="13">
        <v>39.04</v>
      </c>
    </row>
    <row r="48" spans="2:10" ht="57.75" customHeight="1" x14ac:dyDescent="0.15">
      <c r="B48" s="14"/>
      <c r="C48" s="1234" t="s">
        <v>4</v>
      </c>
      <c r="D48" s="1234"/>
      <c r="E48" s="1235"/>
      <c r="F48" s="15">
        <v>4.87</v>
      </c>
      <c r="G48" s="16">
        <v>8.36</v>
      </c>
      <c r="H48" s="16">
        <v>6.23</v>
      </c>
      <c r="I48" s="16">
        <v>8.44</v>
      </c>
      <c r="J48" s="17">
        <v>6.3</v>
      </c>
    </row>
    <row r="49" spans="2:10" ht="57.75" customHeight="1" thickBot="1" x14ac:dyDescent="0.2">
      <c r="B49" s="18"/>
      <c r="C49" s="1236" t="s">
        <v>5</v>
      </c>
      <c r="D49" s="1236"/>
      <c r="E49" s="1237"/>
      <c r="F49" s="19" t="s">
        <v>557</v>
      </c>
      <c r="G49" s="20">
        <v>5.01</v>
      </c>
      <c r="H49" s="20" t="s">
        <v>558</v>
      </c>
      <c r="I49" s="20" t="s">
        <v>559</v>
      </c>
      <c r="J49" s="21" t="s">
        <v>560</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hDKZYbDYAzabxX/t2w1/YrDMWfyCCgJlry4EdZEXVTtyucVX6XNHxkG67Fgx8C40gT1J/ArxF3ZjbooYfnPLfQ==" saltValue="1hFn/SjI+AkJGGxCTotOe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2020-09-15T08:40:27Z</cp:lastPrinted>
  <dcterms:created xsi:type="dcterms:W3CDTF">2020-02-10T02:25:40Z</dcterms:created>
  <dcterms:modified xsi:type="dcterms:W3CDTF">2020-09-16T10:59:06Z</dcterms:modified>
  <cp:category/>
</cp:coreProperties>
</file>