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J:\002-企画財政課\財政係\401　各種調査報告書\各種調査報告 令和３年度\01_調査・報告\20220111 公営企業に係る経営比較分析表（令和２年度決算）の分析等について\02_回答\"/>
    </mc:Choice>
  </mc:AlternateContent>
  <xr:revisionPtr revIDLastSave="0" documentId="13_ncr:1_{5B9B1D7A-D5F1-46CF-A873-CC0DD4E51568}" xr6:coauthVersionLast="47" xr6:coauthVersionMax="47" xr10:uidLastSave="{00000000-0000-0000-0000-000000000000}"/>
  <workbookProtection workbookAlgorithmName="SHA-512" workbookHashValue="NceNPbA0nlUf9++EGhSAF4zqXt1if2GtiVaH8NoCGdG6gSan0ssKOi+y9gN1u2ScKY8sG1A4D2DALcYXyP4Q0A==" workbookSaltValue="1W6kIh9HprqAdcrIqJCK1g=="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U6" i="5"/>
  <c r="T6" i="5"/>
  <c r="S6" i="5"/>
  <c r="R6" i="5"/>
  <c r="Q6" i="5"/>
  <c r="P6" i="5"/>
  <c r="O6" i="5"/>
  <c r="N6" i="5"/>
  <c r="B10" i="4" s="1"/>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G85" i="4"/>
  <c r="BB10" i="4"/>
  <c r="AT10" i="4"/>
  <c r="AL10" i="4"/>
  <c r="AD10" i="4"/>
  <c r="W10" i="4"/>
  <c r="P10" i="4"/>
  <c r="I10" i="4"/>
  <c r="BB8" i="4"/>
  <c r="AT8" i="4"/>
  <c r="AL8" i="4"/>
  <c r="AD8" i="4"/>
  <c r="W8" i="4"/>
  <c r="P8" i="4"/>
  <c r="B8" i="4"/>
  <c r="B6" i="4"/>
</calcChain>
</file>

<file path=xl/sharedStrings.xml><?xml version="1.0" encoding="utf-8"?>
<sst xmlns="http://schemas.openxmlformats.org/spreadsheetml/2006/main" count="320" uniqueCount="118">
  <si>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</si>
  <si>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</si>
  <si>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</si>
  <si>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</si>
  <si>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</si>
  <si>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</si>
  <si>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</si>
  <si>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</si>
  <si>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</si>
  <si>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</si>
  <si>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</si>
  <si>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</si>
  <si>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</si>
  <si>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</si>
  <si>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</si>
  <si>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</si>
  <si>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</si>
  <si>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</si>
  <si>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</si>
  <si>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</si>
  <si>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</si>
  <si>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</si>
  <si>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</si>
  <si>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</si>
  <si>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</si>
  <si>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</si>
  <si>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</si>
  <si>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</si>
  <si>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</si>
  <si>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</si>
  <si>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</si>
  <si>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</si>
  <si>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</si>
  <si>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</si>
  <si>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</si>
  <si>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</si>
  <si>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</si>
  <si>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</si>
  <si>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</si>
  <si>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</si>
  <si>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</si>
  <si>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</si>
  <si>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</si>
  <si>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</si>
  <si>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</si>
  <si>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</si>
  <si>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</si>
  <si>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</si>
  <si>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</si>
  <si>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</si>
  <si>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</si>
  <si>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</si>
  <si>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</si>
  <si>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</si>
  <si>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</si>
  <si>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</si>
  <si>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</si>
  <si>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</si>
  <si>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</si>
  <si>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</si>
  <si>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</si>
  <si>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</si>
  <si>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</si>
  <si>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</si>
  <si>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</si>
  <si>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</si>
  <si>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</si>
  <si>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</si>
  <si>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</si>
  <si>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</si>
  <si>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</si>
  <si>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</si>
  <si>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</si>
  <si>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</si>
  <si>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</si>
  <si>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</si>
  <si>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</si>
  <si>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</si>
  <si>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</si>
  <si>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</si>
  <si>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</si>
  <si>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</si>
  <si>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</si>
  <si>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</si>
  <si>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</si>
  <si>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</si>
  <si>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</si>
  <si>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</si>
  <si>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</si>
  <si>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</si>
  <si>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</si>
  <si>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</si>
  <si>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</si>
  <si>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</si>
  <si>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</si>
  <si>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</si>
  <si>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宮城県　大河原町</t>
  </si>
  <si>
    <t>法適用</t>
  </si>
  <si>
    <t>下水道事業</t>
  </si>
  <si>
    <t>公共下水道</t>
  </si>
  <si>
    <t>Cc1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</si>
  <si>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</si>
  <si>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</si>
  <si>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</si>
  <si>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</si>
  <si>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</si>
  <si>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</si>
  <si>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</si>
  <si>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</si>
  <si>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</si>
  <si>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</si>
  <si>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</si>
  <si>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</si>
  <si>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</si>
  <si>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</si>
  <si>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①有形固定資産減価償却率は、平均値より大きく上回っている。昭和60年に供用開始を行ってから36年を経過しているため老朽化が進んでいる。管渠の耐用年数が50年とすると現有施設の更新が本格化するまでに10年として人口減少に伴う使用料収入の減少を踏まえ、更新に必要な投資額を試算し、財源確保に努めながらストックマネジメント計画に基づいた管路の点検調査・更新工事等の実施を進めていく必要がある。</t>
    <rPh sb="1" eb="3">
      <t>ユウケイ</t>
    </rPh>
    <rPh sb="3" eb="5">
      <t>コテイ</t>
    </rPh>
    <rPh sb="5" eb="7">
      <t>シサン</t>
    </rPh>
    <rPh sb="7" eb="9">
      <t>ゲンカ</t>
    </rPh>
    <rPh sb="9" eb="11">
      <t>ショウキャク</t>
    </rPh>
    <rPh sb="11" eb="12">
      <t>リツ</t>
    </rPh>
    <rPh sb="14" eb="17">
      <t>ヘイキンチ</t>
    </rPh>
    <rPh sb="19" eb="20">
      <t>オオ</t>
    </rPh>
    <rPh sb="22" eb="24">
      <t>ウワマワ</t>
    </rPh>
    <rPh sb="29" eb="31">
      <t>ショウワ</t>
    </rPh>
    <rPh sb="33" eb="34">
      <t>ネン</t>
    </rPh>
    <rPh sb="37" eb="39">
      <t>カイシ</t>
    </rPh>
    <rPh sb="40" eb="41">
      <t>オコナ</t>
    </rPh>
    <rPh sb="47" eb="48">
      <t>ネン</t>
    </rPh>
    <rPh sb="49" eb="51">
      <t>ケイカ</t>
    </rPh>
    <rPh sb="57" eb="60">
      <t>ロウキュウカ</t>
    </rPh>
    <rPh sb="61" eb="62">
      <t>スス</t>
    </rPh>
    <rPh sb="67" eb="69">
      <t>カンキョ</t>
    </rPh>
    <rPh sb="70" eb="72">
      <t>タイヨウ</t>
    </rPh>
    <rPh sb="72" eb="74">
      <t>ネンスウ</t>
    </rPh>
    <rPh sb="77" eb="78">
      <t>ネン</t>
    </rPh>
    <rPh sb="82" eb="84">
      <t>ゲンユウ</t>
    </rPh>
    <rPh sb="84" eb="86">
      <t>シセツ</t>
    </rPh>
    <rPh sb="87" eb="89">
      <t>コウシン</t>
    </rPh>
    <rPh sb="90" eb="93">
      <t>ホンカクカ</t>
    </rPh>
    <rPh sb="100" eb="101">
      <t>ネン</t>
    </rPh>
    <rPh sb="104" eb="106">
      <t>ジンコウ</t>
    </rPh>
    <rPh sb="106" eb="108">
      <t>ゲンショウ</t>
    </rPh>
    <rPh sb="109" eb="110">
      <t>トモナ</t>
    </rPh>
    <rPh sb="111" eb="114">
      <t>シヨウリョウ</t>
    </rPh>
    <rPh sb="114" eb="116">
      <t>シュウニュウ</t>
    </rPh>
    <rPh sb="117" eb="119">
      <t>ゲンショウ</t>
    </rPh>
    <rPh sb="120" eb="121">
      <t>フ</t>
    </rPh>
    <rPh sb="124" eb="126">
      <t>コウシン</t>
    </rPh>
    <rPh sb="127" eb="129">
      <t>ヒツヨウ</t>
    </rPh>
    <rPh sb="130" eb="133">
      <t>トウシガク</t>
    </rPh>
    <rPh sb="134" eb="136">
      <t>シサン</t>
    </rPh>
    <rPh sb="138" eb="140">
      <t>ザイゲン</t>
    </rPh>
    <rPh sb="140" eb="142">
      <t>カクホ</t>
    </rPh>
    <rPh sb="143" eb="144">
      <t>ツト</t>
    </rPh>
    <rPh sb="158" eb="160">
      <t>ケイカク</t>
    </rPh>
    <rPh sb="161" eb="162">
      <t>モト</t>
    </rPh>
    <rPh sb="165" eb="167">
      <t>カンロ</t>
    </rPh>
    <rPh sb="168" eb="170">
      <t>テンケン</t>
    </rPh>
    <rPh sb="170" eb="172">
      <t>チョウサ</t>
    </rPh>
    <rPh sb="173" eb="175">
      <t>コウシン</t>
    </rPh>
    <rPh sb="175" eb="178">
      <t>コウジトウ</t>
    </rPh>
    <rPh sb="179" eb="181">
      <t>ジッシ</t>
    </rPh>
    <rPh sb="182" eb="183">
      <t>スス</t>
    </rPh>
    <rPh sb="187" eb="189">
      <t>ヒツヨウ</t>
    </rPh>
    <phoneticPr fontId="4"/>
  </si>
  <si>
    <t>令和２年度より地方公営企業法を適用したことにより、使用料体系の適正化や経費削減等の取り組みに加え、経営状況の適格な把握及び下水道資産の適切な管理を図り、今後も下水道事業として持続可能な事業運営に取り組んでいく。</t>
    <rPh sb="0" eb="2">
      <t>レイワ</t>
    </rPh>
    <rPh sb="3" eb="5">
      <t>ネンド</t>
    </rPh>
    <rPh sb="7" eb="9">
      <t>チホウ</t>
    </rPh>
    <rPh sb="9" eb="11">
      <t>コウエイ</t>
    </rPh>
    <rPh sb="11" eb="14">
      <t>キギョウホウ</t>
    </rPh>
    <rPh sb="15" eb="17">
      <t>テキヨウ</t>
    </rPh>
    <rPh sb="49" eb="51">
      <t>ケイエイ</t>
    </rPh>
    <rPh sb="51" eb="53">
      <t>ジョウキョウ</t>
    </rPh>
    <rPh sb="54" eb="56">
      <t>テキカク</t>
    </rPh>
    <rPh sb="57" eb="59">
      <t>ハアク</t>
    </rPh>
    <rPh sb="59" eb="60">
      <t>オヨ</t>
    </rPh>
    <rPh sb="61" eb="64">
      <t>ゲスイドウ</t>
    </rPh>
    <rPh sb="64" eb="66">
      <t>シサン</t>
    </rPh>
    <rPh sb="67" eb="69">
      <t>テキセツ</t>
    </rPh>
    <rPh sb="70" eb="72">
      <t>カンリ</t>
    </rPh>
    <rPh sb="73" eb="74">
      <t>ハカ</t>
    </rPh>
    <rPh sb="76" eb="78">
      <t>コンゴ</t>
    </rPh>
    <rPh sb="79" eb="82">
      <t>ゲスイドウ</t>
    </rPh>
    <rPh sb="82" eb="84">
      <t>ジギョウ</t>
    </rPh>
    <rPh sb="87" eb="89">
      <t>ジゾク</t>
    </rPh>
    <rPh sb="89" eb="91">
      <t>カノウ</t>
    </rPh>
    <rPh sb="92" eb="94">
      <t>ジギョウ</t>
    </rPh>
    <rPh sb="94" eb="96">
      <t>ウンエイ</t>
    </rPh>
    <rPh sb="97" eb="98">
      <t>ト</t>
    </rPh>
    <rPh sb="99" eb="100">
      <t>クコンゴキギョウサイゾクゾクカンサイキギョウサイショウカンガクゲンショウヨソウリュウホシキンカクホツトキギョウサイザンタカタイジギョウキボヒリツヘイキンチオオシタマワセイビリツタカアラセイビコウジスクヨウインコンゴロウキュウカトモナカンキョカイチクコウジゾウカミコチョウジュミョウカタイサクケントウコウシントウシヘイジュンカキギョウサイハッコウガクヨクセイハカケイヒカイシュウリツヘイキンチリョウコウスウチシタマワオスイショリゲンカヘイキンチジャッカンウワマワコンゴイジカンリフタンキンゾウガクミコミフメイスイタイサクトウユウシュウスイリョウゾウカツトヒツヨウスイセンカリツヘイキンチウワマワコンゴミセツゾクシャタイハタラオコナセツゾクフキュウソクシンオコナ</t>
    </rPh>
    <phoneticPr fontId="4"/>
  </si>
  <si>
    <t xml:space="preserve">令和２年度より地方公営企業法を適用したため当該年度のみの数値となっている。
➀経常収支比率は、黒字であることを示す100%を超えているが、経費回収率は100%を下回っている。汚水処理に係る費用が使用料以外の収入で賄われている現状であることから、より慎重な財政運営が必要となっている。
③流動比率は、類似団体平均値を下回っており、十分な資金を留保できていない。これは、地方公営企業法適用の初年度であり、引継現金が少なかった点と企業債の元利償還金がピークを迎えており自己財源に乏しかった点が要因している。今後は、企業債が続々と完済するため企業債償還額が減少すると予想されるので、留保資金の確保に務める。
④企業債残高対事業規模比率は、平均値を大きく下回っているが、整備率が高く新たに整備する工事が少ないことが要因している。今後は老朽化に伴う管渠の改築工事の増加が見込まれており、長寿命化対策を検討し、更新投資を平準化することで企業債の発行額の抑制を図るようにする。
⑤経費回収率は、平均値より良好な数値ではあるが、100%を下回っている。使用料収納率の改善や汚水処理費の削減等、より慎重な財政運営に努める。
⑥汚水処理原価は、平均値より若干上回っており、今後、維持管理負担金は増額となる見込みであるため不明水対策等による有収水量の増加に努める必要がある。
⑧水洗化率は、平均値を上回っており、今後も未接続者に対する働きかけを行い接続の普及促進を行う。
</t>
    <rPh sb="0" eb="2">
      <t>レイワ</t>
    </rPh>
    <rPh sb="3" eb="5">
      <t>ネンド</t>
    </rPh>
    <rPh sb="7" eb="9">
      <t>チホウ</t>
    </rPh>
    <rPh sb="9" eb="11">
      <t>コウエイ</t>
    </rPh>
    <rPh sb="11" eb="14">
      <t>キギョウホウ</t>
    </rPh>
    <rPh sb="15" eb="17">
      <t>テキヨウ</t>
    </rPh>
    <rPh sb="21" eb="25">
      <t>トウガイネンド</t>
    </rPh>
    <rPh sb="28" eb="30">
      <t>スウチ</t>
    </rPh>
    <rPh sb="40" eb="44">
      <t>ケイジョウシュウシ</t>
    </rPh>
    <rPh sb="44" eb="46">
      <t>ヒリツ</t>
    </rPh>
    <rPh sb="48" eb="50">
      <t>クロジ</t>
    </rPh>
    <rPh sb="56" eb="57">
      <t>シメ</t>
    </rPh>
    <rPh sb="63" eb="64">
      <t>コ</t>
    </rPh>
    <rPh sb="70" eb="72">
      <t>ケイヒ</t>
    </rPh>
    <rPh sb="72" eb="75">
      <t>カイシュウリツ</t>
    </rPh>
    <rPh sb="81" eb="83">
      <t>シタマワ</t>
    </rPh>
    <rPh sb="88" eb="90">
      <t>オスイ</t>
    </rPh>
    <rPh sb="90" eb="92">
      <t>ショリ</t>
    </rPh>
    <rPh sb="93" eb="94">
      <t>カカ</t>
    </rPh>
    <rPh sb="95" eb="97">
      <t>ヒヨウ</t>
    </rPh>
    <rPh sb="98" eb="101">
      <t>シヨウリョウ</t>
    </rPh>
    <rPh sb="101" eb="103">
      <t>イガイ</t>
    </rPh>
    <rPh sb="104" eb="106">
      <t>シュウニュウ</t>
    </rPh>
    <rPh sb="107" eb="108">
      <t>マカナ</t>
    </rPh>
    <rPh sb="113" eb="115">
      <t>ゲンジョウ</t>
    </rPh>
    <rPh sb="125" eb="127">
      <t>シンチョウ</t>
    </rPh>
    <rPh sb="128" eb="130">
      <t>ザイセイ</t>
    </rPh>
    <rPh sb="130" eb="132">
      <t>ウンエイ</t>
    </rPh>
    <rPh sb="133" eb="135">
      <t>ヒツヨウ</t>
    </rPh>
    <rPh sb="145" eb="147">
      <t>リュウドウ</t>
    </rPh>
    <rPh sb="147" eb="149">
      <t>ヒリツ</t>
    </rPh>
    <rPh sb="151" eb="153">
      <t>ルイジ</t>
    </rPh>
    <rPh sb="153" eb="155">
      <t>ダンタイ</t>
    </rPh>
    <rPh sb="155" eb="158">
      <t>ヘイキンチ</t>
    </rPh>
    <rPh sb="159" eb="161">
      <t>シタマワ</t>
    </rPh>
    <rPh sb="166" eb="168">
      <t>ジュウブン</t>
    </rPh>
    <rPh sb="169" eb="171">
      <t>シキン</t>
    </rPh>
    <rPh sb="172" eb="174">
      <t>リュウホ</t>
    </rPh>
    <rPh sb="185" eb="192">
      <t>チホウコウエイキギョウホウ</t>
    </rPh>
    <rPh sb="192" eb="194">
      <t>テキヨウ</t>
    </rPh>
    <rPh sb="195" eb="198">
      <t>ショネンド</t>
    </rPh>
    <rPh sb="202" eb="204">
      <t>ヒキツ</t>
    </rPh>
    <rPh sb="204" eb="206">
      <t>ゲンキン</t>
    </rPh>
    <rPh sb="207" eb="208">
      <t>スク</t>
    </rPh>
    <rPh sb="212" eb="213">
      <t>テン</t>
    </rPh>
    <rPh sb="214" eb="217">
      <t>キギョウサイ</t>
    </rPh>
    <rPh sb="218" eb="220">
      <t>ガンリ</t>
    </rPh>
    <rPh sb="220" eb="223">
      <t>ショウカンキン</t>
    </rPh>
    <rPh sb="228" eb="229">
      <t>ムカ</t>
    </rPh>
    <rPh sb="233" eb="235">
      <t>ジコ</t>
    </rPh>
    <rPh sb="235" eb="237">
      <t>ザイゲン</t>
    </rPh>
    <rPh sb="238" eb="239">
      <t>トボ</t>
    </rPh>
    <rPh sb="243" eb="244">
      <t>テン</t>
    </rPh>
    <rPh sb="245" eb="247">
      <t>ヨウイン</t>
    </rPh>
    <rPh sb="252" eb="254">
      <t>コンゴ</t>
    </rPh>
    <rPh sb="256" eb="259">
      <t>キギョウサイ</t>
    </rPh>
    <rPh sb="260" eb="262">
      <t>ゾクゾク</t>
    </rPh>
    <rPh sb="263" eb="265">
      <t>カンサイ</t>
    </rPh>
    <rPh sb="269" eb="272">
      <t>キギョウサイ</t>
    </rPh>
    <rPh sb="272" eb="275">
      <t>ショウカンガク</t>
    </rPh>
    <rPh sb="276" eb="278">
      <t>ゲンショウ</t>
    </rPh>
    <rPh sb="281" eb="283">
      <t>ヨソウ</t>
    </rPh>
    <rPh sb="289" eb="291">
      <t>リュウホ</t>
    </rPh>
    <rPh sb="291" eb="293">
      <t>シキン</t>
    </rPh>
    <rPh sb="294" eb="296">
      <t>カクホ</t>
    </rPh>
    <rPh sb="297" eb="298">
      <t>ツト</t>
    </rPh>
    <rPh sb="304" eb="307">
      <t>キギョウサイ</t>
    </rPh>
    <rPh sb="307" eb="309">
      <t>ザンタカ</t>
    </rPh>
    <rPh sb="309" eb="310">
      <t>タイ</t>
    </rPh>
    <rPh sb="310" eb="312">
      <t>ジギョウ</t>
    </rPh>
    <rPh sb="312" eb="314">
      <t>キボ</t>
    </rPh>
    <rPh sb="314" eb="316">
      <t>ヒリツ</t>
    </rPh>
    <rPh sb="318" eb="321">
      <t>ヘイキンチ</t>
    </rPh>
    <rPh sb="322" eb="323">
      <t>オオ</t>
    </rPh>
    <rPh sb="325" eb="327">
      <t>シタマワ</t>
    </rPh>
    <rPh sb="333" eb="336">
      <t>セイビリツ</t>
    </rPh>
    <rPh sb="337" eb="338">
      <t>タカ</t>
    </rPh>
    <rPh sb="339" eb="340">
      <t>アラ</t>
    </rPh>
    <rPh sb="342" eb="344">
      <t>セイビ</t>
    </rPh>
    <rPh sb="346" eb="348">
      <t>コウジ</t>
    </rPh>
    <rPh sb="349" eb="350">
      <t>スク</t>
    </rPh>
    <rPh sb="355" eb="357">
      <t>ヨウイン</t>
    </rPh>
    <rPh sb="362" eb="364">
      <t>コンゴ</t>
    </rPh>
    <rPh sb="365" eb="367">
      <t>ロウキュウ</t>
    </rPh>
    <rPh sb="367" eb="368">
      <t>カ</t>
    </rPh>
    <rPh sb="369" eb="370">
      <t>トモナ</t>
    </rPh>
    <rPh sb="371" eb="373">
      <t>カンキョ</t>
    </rPh>
    <rPh sb="374" eb="376">
      <t>カイチク</t>
    </rPh>
    <rPh sb="376" eb="378">
      <t>コウジ</t>
    </rPh>
    <rPh sb="379" eb="381">
      <t>ゾウカ</t>
    </rPh>
    <rPh sb="382" eb="384">
      <t>ミコ</t>
    </rPh>
    <rPh sb="390" eb="394">
      <t>チョウジュミョウカ</t>
    </rPh>
    <rPh sb="394" eb="396">
      <t>タイサク</t>
    </rPh>
    <rPh sb="397" eb="399">
      <t>ケントウ</t>
    </rPh>
    <rPh sb="401" eb="403">
      <t>コウシン</t>
    </rPh>
    <rPh sb="403" eb="405">
      <t>トウシ</t>
    </rPh>
    <rPh sb="406" eb="409">
      <t>ヘイジュンカ</t>
    </rPh>
    <rPh sb="414" eb="417">
      <t>キギョウサイ</t>
    </rPh>
    <rPh sb="418" eb="420">
      <t>ハッコウ</t>
    </rPh>
    <rPh sb="420" eb="421">
      <t>ガク</t>
    </rPh>
    <rPh sb="422" eb="424">
      <t>ヨクセイ</t>
    </rPh>
    <rPh sb="425" eb="426">
      <t>ハカ</t>
    </rPh>
    <rPh sb="436" eb="438">
      <t>ケイヒ</t>
    </rPh>
    <rPh sb="438" eb="441">
      <t>カイシュウリツ</t>
    </rPh>
    <rPh sb="443" eb="446">
      <t>ヘイキンチ</t>
    </rPh>
    <rPh sb="448" eb="450">
      <t>リョウコウ</t>
    </rPh>
    <rPh sb="451" eb="453">
      <t>スウチ</t>
    </rPh>
    <rPh sb="464" eb="466">
      <t>シタマワ</t>
    </rPh>
    <rPh sb="508" eb="510">
      <t>オスイ</t>
    </rPh>
    <rPh sb="510" eb="512">
      <t>ショリ</t>
    </rPh>
    <rPh sb="512" eb="514">
      <t>ゲンカ</t>
    </rPh>
    <rPh sb="516" eb="519">
      <t>ヘイキンチ</t>
    </rPh>
    <rPh sb="521" eb="523">
      <t>ジャッカン</t>
    </rPh>
    <rPh sb="523" eb="525">
      <t>ウワマワ</t>
    </rPh>
    <rPh sb="530" eb="532">
      <t>コンゴ</t>
    </rPh>
    <rPh sb="533" eb="537">
      <t>イジカンリ</t>
    </rPh>
    <rPh sb="537" eb="540">
      <t>フタンキン</t>
    </rPh>
    <rPh sb="541" eb="543">
      <t>ゾウガク</t>
    </rPh>
    <rPh sb="546" eb="548">
      <t>ミコミ</t>
    </rPh>
    <rPh sb="554" eb="557">
      <t>フメイスイ</t>
    </rPh>
    <rPh sb="557" eb="559">
      <t>タイサク</t>
    </rPh>
    <rPh sb="559" eb="560">
      <t>トウ</t>
    </rPh>
    <rPh sb="563" eb="565">
      <t>ユウシュウ</t>
    </rPh>
    <rPh sb="565" eb="567">
      <t>スイリョウ</t>
    </rPh>
    <rPh sb="568" eb="570">
      <t>ゾウカ</t>
    </rPh>
    <rPh sb="571" eb="572">
      <t>ツト</t>
    </rPh>
    <rPh sb="574" eb="576">
      <t>ヒツヨウ</t>
    </rPh>
    <rPh sb="583" eb="586">
      <t>スイセンカ</t>
    </rPh>
    <rPh sb="586" eb="587">
      <t>リツ</t>
    </rPh>
    <rPh sb="589" eb="592">
      <t>ヘイキンチ</t>
    </rPh>
    <rPh sb="593" eb="595">
      <t>ウワマワ</t>
    </rPh>
    <rPh sb="600" eb="602">
      <t>コンゴ</t>
    </rPh>
    <rPh sb="603" eb="606">
      <t>ミセツゾク</t>
    </rPh>
    <rPh sb="606" eb="607">
      <t>シャ</t>
    </rPh>
    <rPh sb="608" eb="609">
      <t>タイ</t>
    </rPh>
    <rPh sb="611" eb="612">
      <t>ハタラ</t>
    </rPh>
    <rPh sb="616" eb="617">
      <t>オコナ</t>
    </rPh>
    <rPh sb="618" eb="620">
      <t>セツゾク</t>
    </rPh>
    <rPh sb="621" eb="623">
      <t>フキュウ</t>
    </rPh>
    <rPh sb="623" eb="625">
      <t>ソクシン</t>
    </rPh>
    <rPh sb="626" eb="627">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</si>
</sst>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9.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9788-4C51-8D54-F8760E293D80}"/>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0.15</c:v>
                </c:pt>
              </c:numCache>
            </c:numRef>
          </c:val>
          <c:smooth val="0"/>
          <c:extLst>
            <c:ext xmlns:c16="http://schemas.microsoft.com/office/drawing/2014/chart" uri="{C3380CC4-5D6E-409C-BE32-E72D297353CC}">
              <c16:uniqueId val="{00000001-9788-4C51-8D54-F8760E293D80}"/>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0</c:v>
                </c:pt>
                <c:pt idx="3">
                  <c:v>0</c:v>
                </c:pt>
                <c:pt idx="4">
                  <c:v>129.43</c:v>
                </c:pt>
              </c:numCache>
            </c:numRef>
          </c:val>
          <c:extLst>
            <c:ext xmlns:c16="http://schemas.microsoft.com/office/drawing/2014/chart" uri="{C3380CC4-5D6E-409C-BE32-E72D297353CC}">
              <c16:uniqueId val="{00000000-79B8-4A73-88B9-E3C04B77536F}"/>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106.5</c:v>
                </c:pt>
              </c:numCache>
            </c:numRef>
          </c:val>
          <c:smooth val="0"/>
          <c:extLst>
            <c:ext xmlns:c16="http://schemas.microsoft.com/office/drawing/2014/chart" uri="{C3380CC4-5D6E-409C-BE32-E72D297353CC}">
              <c16:uniqueId val="{00000001-79B8-4A73-88B9-E3C04B77536F}"/>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0</c:v>
                </c:pt>
                <c:pt idx="3">
                  <c:v>0</c:v>
                </c:pt>
                <c:pt idx="4">
                  <c:v>45.81</c:v>
                </c:pt>
              </c:numCache>
            </c:numRef>
          </c:val>
          <c:extLst>
            <c:ext xmlns:c16="http://schemas.microsoft.com/office/drawing/2014/chart" uri="{C3380CC4-5D6E-409C-BE32-E72D297353CC}">
              <c16:uniqueId val="{00000000-F904-4BE1-8DFF-98AA5E672E4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20.78</c:v>
                </c:pt>
              </c:numCache>
            </c:numRef>
          </c:val>
          <c:smooth val="0"/>
          <c:extLst>
            <c:ext xmlns:c16="http://schemas.microsoft.com/office/drawing/2014/chart" uri="{C3380CC4-5D6E-409C-BE32-E72D297353CC}">
              <c16:uniqueId val="{00000001-F904-4BE1-8DFF-98AA5E672E4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09F4-4585-BF77-E317E94027D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1.34</c:v>
                </c:pt>
              </c:numCache>
            </c:numRef>
          </c:val>
          <c:smooth val="0"/>
          <c:extLst>
            <c:ext xmlns:c16="http://schemas.microsoft.com/office/drawing/2014/chart" uri="{C3380CC4-5D6E-409C-BE32-E72D297353CC}">
              <c16:uniqueId val="{00000001-09F4-4585-BF77-E317E94027D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766-4979-BB49-6449A48B287B}"/>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18.36</c:v>
                </c:pt>
              </c:numCache>
            </c:numRef>
          </c:val>
          <c:smooth val="0"/>
          <c:extLst>
            <c:ext xmlns:c16="http://schemas.microsoft.com/office/drawing/2014/chart" uri="{C3380CC4-5D6E-409C-BE32-E72D297353CC}">
              <c16:uniqueId val="{00000001-A766-4979-BB49-6449A48B287B}"/>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0</c:v>
                </c:pt>
                <c:pt idx="3">
                  <c:v>0</c:v>
                </c:pt>
                <c:pt idx="4">
                  <c:v>39.31</c:v>
                </c:pt>
              </c:numCache>
            </c:numRef>
          </c:val>
          <c:extLst>
            <c:ext xmlns:c16="http://schemas.microsoft.com/office/drawing/2014/chart" uri="{C3380CC4-5D6E-409C-BE32-E72D297353CC}">
              <c16:uniqueId val="{00000000-2A56-4126-A1CE-BD82037DBE01}"/>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55.6</c:v>
                </c:pt>
              </c:numCache>
            </c:numRef>
          </c:val>
          <c:smooth val="0"/>
          <c:extLst>
            <c:ext xmlns:c16="http://schemas.microsoft.com/office/drawing/2014/chart" uri="{C3380CC4-5D6E-409C-BE32-E72D297353CC}">
              <c16:uniqueId val="{00000001-2A56-4126-A1CE-BD82037DBE01}"/>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0</c:v>
                </c:pt>
                <c:pt idx="4">
                  <c:v>138.76</c:v>
                </c:pt>
              </c:numCache>
            </c:numRef>
          </c:val>
          <c:extLst>
            <c:ext xmlns:c16="http://schemas.microsoft.com/office/drawing/2014/chart" uri="{C3380CC4-5D6E-409C-BE32-E72D297353CC}">
              <c16:uniqueId val="{00000000-EA1A-4075-A697-5CEE1D2E6A9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789.08</c:v>
                </c:pt>
              </c:numCache>
            </c:numRef>
          </c:val>
          <c:smooth val="0"/>
          <c:extLst>
            <c:ext xmlns:c16="http://schemas.microsoft.com/office/drawing/2014/chart" uri="{C3380CC4-5D6E-409C-BE32-E72D297353CC}">
              <c16:uniqueId val="{00000001-EA1A-4075-A697-5CEE1D2E6A9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0</c:v>
                </c:pt>
                <c:pt idx="3">
                  <c:v>0</c:v>
                </c:pt>
                <c:pt idx="4">
                  <c:v>92.46</c:v>
                </c:pt>
              </c:numCache>
            </c:numRef>
          </c:val>
          <c:extLst>
            <c:ext xmlns:c16="http://schemas.microsoft.com/office/drawing/2014/chart" uri="{C3380CC4-5D6E-409C-BE32-E72D297353CC}">
              <c16:uniqueId val="{00000000-871B-42C5-9D27-A0CEB86E42B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88.25</c:v>
                </c:pt>
              </c:numCache>
            </c:numRef>
          </c:val>
          <c:smooth val="0"/>
          <c:extLst>
            <c:ext xmlns:c16="http://schemas.microsoft.com/office/drawing/2014/chart" uri="{C3380CC4-5D6E-409C-BE32-E72D297353CC}">
              <c16:uniqueId val="{00000001-871B-42C5-9D27-A0CEB86E42B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0</c:v>
                </c:pt>
                <c:pt idx="3">
                  <c:v>0</c:v>
                </c:pt>
                <c:pt idx="4">
                  <c:v>179</c:v>
                </c:pt>
              </c:numCache>
            </c:numRef>
          </c:val>
          <c:extLst>
            <c:ext xmlns:c16="http://schemas.microsoft.com/office/drawing/2014/chart" uri="{C3380CC4-5D6E-409C-BE32-E72D297353CC}">
              <c16:uniqueId val="{00000000-8A73-412C-8416-A65C3589E783}"/>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176.37</c:v>
                </c:pt>
              </c:numCache>
            </c:numRef>
          </c:val>
          <c:smooth val="0"/>
          <c:extLst>
            <c:ext xmlns:c16="http://schemas.microsoft.com/office/drawing/2014/chart" uri="{C3380CC4-5D6E-409C-BE32-E72D297353CC}">
              <c16:uniqueId val="{00000001-8A73-412C-8416-A65C3589E783}"/>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11E-48FE-B58B-F4A74D6C51DE}"/>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56.72</c:v>
                </c:pt>
              </c:numCache>
            </c:numRef>
          </c:val>
          <c:smooth val="0"/>
          <c:extLst>
            <c:ext xmlns:c16="http://schemas.microsoft.com/office/drawing/2014/chart" uri="{C3380CC4-5D6E-409C-BE32-E72D297353CC}">
              <c16:uniqueId val="{00000001-D11E-48FE-B58B-F4A74D6C51DE}"/>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0</c:v>
                </c:pt>
                <c:pt idx="3">
                  <c:v>0</c:v>
                </c:pt>
                <c:pt idx="4">
                  <c:v>96.13</c:v>
                </c:pt>
              </c:numCache>
            </c:numRef>
          </c:val>
          <c:extLst>
            <c:ext xmlns:c16="http://schemas.microsoft.com/office/drawing/2014/chart" uri="{C3380CC4-5D6E-409C-BE32-E72D297353CC}">
              <c16:uniqueId val="{00000000-0C19-4D59-B85E-D874D36624FE}"/>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90.72</c:v>
                </c:pt>
              </c:numCache>
            </c:numRef>
          </c:val>
          <c:smooth val="0"/>
          <c:extLst>
            <c:ext xmlns:c16="http://schemas.microsoft.com/office/drawing/2014/chart" uri="{C3380CC4-5D6E-409C-BE32-E72D297353CC}">
              <c16:uniqueId val="{00000001-0C19-4D59-B85E-D874D36624FE}"/>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7"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1" t="str">
        <f>データ!H6</f>
        <v>宮城県　大河原町</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3"/>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8" t="str">
        <f>データ!I6</f>
        <v>法適用</v>
      </c>
      <c r="C8" s="78"/>
      <c r="D8" s="78"/>
      <c r="E8" s="78"/>
      <c r="F8" s="78"/>
      <c r="G8" s="78"/>
      <c r="H8" s="78"/>
      <c r="I8" s="78" t="str">
        <f>データ!J6</f>
        <v>下水道事業</v>
      </c>
      <c r="J8" s="78"/>
      <c r="K8" s="78"/>
      <c r="L8" s="78"/>
      <c r="M8" s="78"/>
      <c r="N8" s="78"/>
      <c r="O8" s="78"/>
      <c r="P8" s="78" t="str">
        <f>データ!K6</f>
        <v>公共下水道</v>
      </c>
      <c r="Q8" s="78"/>
      <c r="R8" s="78"/>
      <c r="S8" s="78"/>
      <c r="T8" s="78"/>
      <c r="U8" s="78"/>
      <c r="V8" s="78"/>
      <c r="W8" s="78" t="str">
        <f>データ!L6</f>
        <v>Cc1</v>
      </c>
      <c r="X8" s="78"/>
      <c r="Y8" s="78"/>
      <c r="Z8" s="78"/>
      <c r="AA8" s="78"/>
      <c r="AB8" s="78"/>
      <c r="AC8" s="78"/>
      <c r="AD8" s="79" t="str">
        <f>データ!$M$6</f>
        <v>非設置</v>
      </c>
      <c r="AE8" s="79"/>
      <c r="AF8" s="79"/>
      <c r="AG8" s="79"/>
      <c r="AH8" s="79"/>
      <c r="AI8" s="79"/>
      <c r="AJ8" s="79"/>
      <c r="AK8" s="3"/>
      <c r="AL8" s="75">
        <f>データ!S6</f>
        <v>23567</v>
      </c>
      <c r="AM8" s="75"/>
      <c r="AN8" s="75"/>
      <c r="AO8" s="75"/>
      <c r="AP8" s="75"/>
      <c r="AQ8" s="75"/>
      <c r="AR8" s="75"/>
      <c r="AS8" s="75"/>
      <c r="AT8" s="74">
        <f>データ!T6</f>
        <v>24.99</v>
      </c>
      <c r="AU8" s="74"/>
      <c r="AV8" s="74"/>
      <c r="AW8" s="74"/>
      <c r="AX8" s="74"/>
      <c r="AY8" s="74"/>
      <c r="AZ8" s="74"/>
      <c r="BA8" s="74"/>
      <c r="BB8" s="74">
        <f>データ!U6</f>
        <v>943.06</v>
      </c>
      <c r="BC8" s="74"/>
      <c r="BD8" s="74"/>
      <c r="BE8" s="74"/>
      <c r="BF8" s="74"/>
      <c r="BG8" s="74"/>
      <c r="BH8" s="74"/>
      <c r="BI8" s="74"/>
      <c r="BJ8" s="3"/>
      <c r="BK8" s="3"/>
      <c r="BL8" s="76" t="s">
        <v>10</v>
      </c>
      <c r="BM8" s="77"/>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71" t="s">
        <v>16</v>
      </c>
      <c r="AE9" s="71"/>
      <c r="AF9" s="71"/>
      <c r="AG9" s="71"/>
      <c r="AH9" s="71"/>
      <c r="AI9" s="71"/>
      <c r="AJ9" s="71"/>
      <c r="AK9" s="3"/>
      <c r="AL9" s="71" t="s">
        <v>17</v>
      </c>
      <c r="AM9" s="71"/>
      <c r="AN9" s="71"/>
      <c r="AO9" s="71"/>
      <c r="AP9" s="71"/>
      <c r="AQ9" s="71"/>
      <c r="AR9" s="71"/>
      <c r="AS9" s="71"/>
      <c r="AT9" s="71" t="s">
        <v>18</v>
      </c>
      <c r="AU9" s="71"/>
      <c r="AV9" s="71"/>
      <c r="AW9" s="71"/>
      <c r="AX9" s="71"/>
      <c r="AY9" s="71"/>
      <c r="AZ9" s="71"/>
      <c r="BA9" s="71"/>
      <c r="BB9" s="71" t="s">
        <v>19</v>
      </c>
      <c r="BC9" s="71"/>
      <c r="BD9" s="71"/>
      <c r="BE9" s="71"/>
      <c r="BF9" s="71"/>
      <c r="BG9" s="71"/>
      <c r="BH9" s="71"/>
      <c r="BI9" s="71"/>
      <c r="BJ9" s="3"/>
      <c r="BK9" s="3"/>
      <c r="BL9" s="72" t="s">
        <v>20</v>
      </c>
      <c r="BM9" s="73"/>
      <c r="BN9" s="10" t="s">
        <v>21</v>
      </c>
      <c r="BO9" s="11"/>
      <c r="BP9" s="11"/>
      <c r="BQ9" s="11"/>
      <c r="BR9" s="11"/>
      <c r="BS9" s="11"/>
      <c r="BT9" s="11"/>
      <c r="BU9" s="11"/>
      <c r="BV9" s="11"/>
      <c r="BW9" s="11"/>
      <c r="BX9" s="11"/>
      <c r="BY9" s="12"/>
    </row>
    <row r="10" spans="1:78" ht="18.75" customHeight="1" x14ac:dyDescent="0.15">
      <c r="A10" s="2"/>
      <c r="B10" s="74" t="str">
        <f>データ!N6</f>
        <v>-</v>
      </c>
      <c r="C10" s="74"/>
      <c r="D10" s="74"/>
      <c r="E10" s="74"/>
      <c r="F10" s="74"/>
      <c r="G10" s="74"/>
      <c r="H10" s="74"/>
      <c r="I10" s="74">
        <f>データ!O6</f>
        <v>47.45</v>
      </c>
      <c r="J10" s="74"/>
      <c r="K10" s="74"/>
      <c r="L10" s="74"/>
      <c r="M10" s="74"/>
      <c r="N10" s="74"/>
      <c r="O10" s="74"/>
      <c r="P10" s="74">
        <f>データ!P6</f>
        <v>94.29</v>
      </c>
      <c r="Q10" s="74"/>
      <c r="R10" s="74"/>
      <c r="S10" s="74"/>
      <c r="T10" s="74"/>
      <c r="U10" s="74"/>
      <c r="V10" s="74"/>
      <c r="W10" s="74">
        <f>データ!Q6</f>
        <v>110.47</v>
      </c>
      <c r="X10" s="74"/>
      <c r="Y10" s="74"/>
      <c r="Z10" s="74"/>
      <c r="AA10" s="74"/>
      <c r="AB10" s="74"/>
      <c r="AC10" s="74"/>
      <c r="AD10" s="75">
        <f>データ!R6</f>
        <v>3080</v>
      </c>
      <c r="AE10" s="75"/>
      <c r="AF10" s="75"/>
      <c r="AG10" s="75"/>
      <c r="AH10" s="75"/>
      <c r="AI10" s="75"/>
      <c r="AJ10" s="75"/>
      <c r="AK10" s="2"/>
      <c r="AL10" s="75">
        <f>データ!V6</f>
        <v>22176</v>
      </c>
      <c r="AM10" s="75"/>
      <c r="AN10" s="75"/>
      <c r="AO10" s="75"/>
      <c r="AP10" s="75"/>
      <c r="AQ10" s="75"/>
      <c r="AR10" s="75"/>
      <c r="AS10" s="75"/>
      <c r="AT10" s="74">
        <f>データ!W6</f>
        <v>6.29</v>
      </c>
      <c r="AU10" s="74"/>
      <c r="AV10" s="74"/>
      <c r="AW10" s="74"/>
      <c r="AX10" s="74"/>
      <c r="AY10" s="74"/>
      <c r="AZ10" s="74"/>
      <c r="BA10" s="74"/>
      <c r="BB10" s="74">
        <f>データ!X6</f>
        <v>3525.6</v>
      </c>
      <c r="BC10" s="74"/>
      <c r="BD10" s="74"/>
      <c r="BE10" s="74"/>
      <c r="BF10" s="74"/>
      <c r="BG10" s="74"/>
      <c r="BH10" s="74"/>
      <c r="BI10" s="74"/>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5" t="s">
        <v>117</v>
      </c>
      <c r="BM16" s="66"/>
      <c r="BN16" s="66"/>
      <c r="BO16" s="66"/>
      <c r="BP16" s="66"/>
      <c r="BQ16" s="66"/>
      <c r="BR16" s="66"/>
      <c r="BS16" s="66"/>
      <c r="BT16" s="66"/>
      <c r="BU16" s="66"/>
      <c r="BV16" s="66"/>
      <c r="BW16" s="66"/>
      <c r="BX16" s="66"/>
      <c r="BY16" s="66"/>
      <c r="BZ16" s="67"/>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8"/>
      <c r="BM44" s="69"/>
      <c r="BN44" s="69"/>
      <c r="BO44" s="69"/>
      <c r="BP44" s="69"/>
      <c r="BQ44" s="69"/>
      <c r="BR44" s="69"/>
      <c r="BS44" s="69"/>
      <c r="BT44" s="69"/>
      <c r="BU44" s="69"/>
      <c r="BV44" s="69"/>
      <c r="BW44" s="69"/>
      <c r="BX44" s="69"/>
      <c r="BY44" s="69"/>
      <c r="BZ44" s="70"/>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115</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116</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gA9NaC0S6568m7PnEPRlZexVUcHCXyF1MX7Cf7pUSfvtKNT6dWW+/TP0a1fvzRSLNchmMfNN1OfipnlUqmlxwA==" saltValue="08/DeuiUA8R1r41G7gMSU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3" t="s">
        <v>52</v>
      </c>
      <c r="I3" s="84"/>
      <c r="J3" s="84"/>
      <c r="K3" s="84"/>
      <c r="L3" s="84"/>
      <c r="M3" s="84"/>
      <c r="N3" s="84"/>
      <c r="O3" s="84"/>
      <c r="P3" s="84"/>
      <c r="Q3" s="84"/>
      <c r="R3" s="84"/>
      <c r="S3" s="84"/>
      <c r="T3" s="84"/>
      <c r="U3" s="84"/>
      <c r="V3" s="84"/>
      <c r="W3" s="84"/>
      <c r="X3" s="85"/>
      <c r="Y3" s="89" t="s">
        <v>53</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54</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x14ac:dyDescent="0.15">
      <c r="A4" s="28" t="s">
        <v>55</v>
      </c>
      <c r="B4" s="30"/>
      <c r="C4" s="30"/>
      <c r="D4" s="30"/>
      <c r="E4" s="30"/>
      <c r="F4" s="30"/>
      <c r="G4" s="30"/>
      <c r="H4" s="86"/>
      <c r="I4" s="87"/>
      <c r="J4" s="87"/>
      <c r="K4" s="87"/>
      <c r="L4" s="87"/>
      <c r="M4" s="87"/>
      <c r="N4" s="87"/>
      <c r="O4" s="87"/>
      <c r="P4" s="87"/>
      <c r="Q4" s="87"/>
      <c r="R4" s="87"/>
      <c r="S4" s="87"/>
      <c r="T4" s="87"/>
      <c r="U4" s="87"/>
      <c r="V4" s="87"/>
      <c r="W4" s="87"/>
      <c r="X4" s="88"/>
      <c r="Y4" s="82" t="s">
        <v>56</v>
      </c>
      <c r="Z4" s="82"/>
      <c r="AA4" s="82"/>
      <c r="AB4" s="82"/>
      <c r="AC4" s="82"/>
      <c r="AD4" s="82"/>
      <c r="AE4" s="82"/>
      <c r="AF4" s="82"/>
      <c r="AG4" s="82"/>
      <c r="AH4" s="82"/>
      <c r="AI4" s="82"/>
      <c r="AJ4" s="82" t="s">
        <v>57</v>
      </c>
      <c r="AK4" s="82"/>
      <c r="AL4" s="82"/>
      <c r="AM4" s="82"/>
      <c r="AN4" s="82"/>
      <c r="AO4" s="82"/>
      <c r="AP4" s="82"/>
      <c r="AQ4" s="82"/>
      <c r="AR4" s="82"/>
      <c r="AS4" s="82"/>
      <c r="AT4" s="82"/>
      <c r="AU4" s="82" t="s">
        <v>58</v>
      </c>
      <c r="AV4" s="82"/>
      <c r="AW4" s="82"/>
      <c r="AX4" s="82"/>
      <c r="AY4" s="82"/>
      <c r="AZ4" s="82"/>
      <c r="BA4" s="82"/>
      <c r="BB4" s="82"/>
      <c r="BC4" s="82"/>
      <c r="BD4" s="82"/>
      <c r="BE4" s="82"/>
      <c r="BF4" s="82" t="s">
        <v>59</v>
      </c>
      <c r="BG4" s="82"/>
      <c r="BH4" s="82"/>
      <c r="BI4" s="82"/>
      <c r="BJ4" s="82"/>
      <c r="BK4" s="82"/>
      <c r="BL4" s="82"/>
      <c r="BM4" s="82"/>
      <c r="BN4" s="82"/>
      <c r="BO4" s="82"/>
      <c r="BP4" s="82"/>
      <c r="BQ4" s="82" t="s">
        <v>60</v>
      </c>
      <c r="BR4" s="82"/>
      <c r="BS4" s="82"/>
      <c r="BT4" s="82"/>
      <c r="BU4" s="82"/>
      <c r="BV4" s="82"/>
      <c r="BW4" s="82"/>
      <c r="BX4" s="82"/>
      <c r="BY4" s="82"/>
      <c r="BZ4" s="82"/>
      <c r="CA4" s="82"/>
      <c r="CB4" s="82" t="s">
        <v>61</v>
      </c>
      <c r="CC4" s="82"/>
      <c r="CD4" s="82"/>
      <c r="CE4" s="82"/>
      <c r="CF4" s="82"/>
      <c r="CG4" s="82"/>
      <c r="CH4" s="82"/>
      <c r="CI4" s="82"/>
      <c r="CJ4" s="82"/>
      <c r="CK4" s="82"/>
      <c r="CL4" s="82"/>
      <c r="CM4" s="82" t="s">
        <v>62</v>
      </c>
      <c r="CN4" s="82"/>
      <c r="CO4" s="82"/>
      <c r="CP4" s="82"/>
      <c r="CQ4" s="82"/>
      <c r="CR4" s="82"/>
      <c r="CS4" s="82"/>
      <c r="CT4" s="82"/>
      <c r="CU4" s="82"/>
      <c r="CV4" s="82"/>
      <c r="CW4" s="82"/>
      <c r="CX4" s="82" t="s">
        <v>63</v>
      </c>
      <c r="CY4" s="82"/>
      <c r="CZ4" s="82"/>
      <c r="DA4" s="82"/>
      <c r="DB4" s="82"/>
      <c r="DC4" s="82"/>
      <c r="DD4" s="82"/>
      <c r="DE4" s="82"/>
      <c r="DF4" s="82"/>
      <c r="DG4" s="82"/>
      <c r="DH4" s="82"/>
      <c r="DI4" s="82" t="s">
        <v>64</v>
      </c>
      <c r="DJ4" s="82"/>
      <c r="DK4" s="82"/>
      <c r="DL4" s="82"/>
      <c r="DM4" s="82"/>
      <c r="DN4" s="82"/>
      <c r="DO4" s="82"/>
      <c r="DP4" s="82"/>
      <c r="DQ4" s="82"/>
      <c r="DR4" s="82"/>
      <c r="DS4" s="82"/>
      <c r="DT4" s="82" t="s">
        <v>65</v>
      </c>
      <c r="DU4" s="82"/>
      <c r="DV4" s="82"/>
      <c r="DW4" s="82"/>
      <c r="DX4" s="82"/>
      <c r="DY4" s="82"/>
      <c r="DZ4" s="82"/>
      <c r="EA4" s="82"/>
      <c r="EB4" s="82"/>
      <c r="EC4" s="82"/>
      <c r="ED4" s="82"/>
      <c r="EE4" s="82" t="s">
        <v>66</v>
      </c>
      <c r="EF4" s="82"/>
      <c r="EG4" s="82"/>
      <c r="EH4" s="82"/>
      <c r="EI4" s="82"/>
      <c r="EJ4" s="82"/>
      <c r="EK4" s="82"/>
      <c r="EL4" s="82"/>
      <c r="EM4" s="82"/>
      <c r="EN4" s="82"/>
      <c r="EO4" s="82"/>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43214</v>
      </c>
      <c r="D6" s="33">
        <f t="shared" si="3"/>
        <v>46</v>
      </c>
      <c r="E6" s="33">
        <f t="shared" si="3"/>
        <v>17</v>
      </c>
      <c r="F6" s="33">
        <f t="shared" si="3"/>
        <v>1</v>
      </c>
      <c r="G6" s="33">
        <f t="shared" si="3"/>
        <v>0</v>
      </c>
      <c r="H6" s="33" t="str">
        <f t="shared" si="3"/>
        <v>宮城県　大河原町</v>
      </c>
      <c r="I6" s="33" t="str">
        <f t="shared" si="3"/>
        <v>法適用</v>
      </c>
      <c r="J6" s="33" t="str">
        <f t="shared" si="3"/>
        <v>下水道事業</v>
      </c>
      <c r="K6" s="33" t="str">
        <f t="shared" si="3"/>
        <v>公共下水道</v>
      </c>
      <c r="L6" s="33" t="str">
        <f t="shared" si="3"/>
        <v>Cc1</v>
      </c>
      <c r="M6" s="33" t="str">
        <f t="shared" si="3"/>
        <v>非設置</v>
      </c>
      <c r="N6" s="34" t="str">
        <f t="shared" si="3"/>
        <v>-</v>
      </c>
      <c r="O6" s="34">
        <f t="shared" si="3"/>
        <v>47.45</v>
      </c>
      <c r="P6" s="34">
        <f t="shared" si="3"/>
        <v>94.29</v>
      </c>
      <c r="Q6" s="34">
        <f t="shared" si="3"/>
        <v>110.47</v>
      </c>
      <c r="R6" s="34">
        <f t="shared" si="3"/>
        <v>3080</v>
      </c>
      <c r="S6" s="34">
        <f t="shared" si="3"/>
        <v>23567</v>
      </c>
      <c r="T6" s="34">
        <f t="shared" si="3"/>
        <v>24.99</v>
      </c>
      <c r="U6" s="34">
        <f t="shared" si="3"/>
        <v>943.06</v>
      </c>
      <c r="V6" s="34">
        <f t="shared" si="3"/>
        <v>22176</v>
      </c>
      <c r="W6" s="34">
        <f t="shared" si="3"/>
        <v>6.29</v>
      </c>
      <c r="X6" s="34">
        <f t="shared" si="3"/>
        <v>3525.6</v>
      </c>
      <c r="Y6" s="35" t="str">
        <f>IF(Y7="",NA(),Y7)</f>
        <v>-</v>
      </c>
      <c r="Z6" s="35" t="str">
        <f t="shared" ref="Z6:AH6" si="4">IF(Z7="",NA(),Z7)</f>
        <v>-</v>
      </c>
      <c r="AA6" s="35" t="str">
        <f t="shared" si="4"/>
        <v>-</v>
      </c>
      <c r="AB6" s="35" t="str">
        <f t="shared" si="4"/>
        <v>-</v>
      </c>
      <c r="AC6" s="35">
        <f t="shared" si="4"/>
        <v>129.43</v>
      </c>
      <c r="AD6" s="35" t="str">
        <f t="shared" si="4"/>
        <v>-</v>
      </c>
      <c r="AE6" s="35" t="str">
        <f t="shared" si="4"/>
        <v>-</v>
      </c>
      <c r="AF6" s="35" t="str">
        <f t="shared" si="4"/>
        <v>-</v>
      </c>
      <c r="AG6" s="35" t="str">
        <f t="shared" si="4"/>
        <v>-</v>
      </c>
      <c r="AH6" s="35">
        <f t="shared" si="4"/>
        <v>106.5</v>
      </c>
      <c r="AI6" s="34" t="str">
        <f>IF(AI7="","",IF(AI7="-","【-】","【"&amp;SUBSTITUTE(TEXT(AI7,"#,##0.00"),"-","△")&amp;"】"))</f>
        <v>【106.67】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18.36</v>
      </c>
      <c r="AT6" s="34" t="str">
        <f>IF(AT7="","",IF(AT7="-","【-】","【"&amp;SUBSTITUTE(TEXT(AT7,"#,##0.00"),"-","△")&amp;"】"))</f>
        <v>【3.64】</v>
      </c>
      <c r="AU6" s="35" t="str">
        <f>IF(AU7="",NA(),AU7)</f>
        <v>-</v>
      </c>
      <c r="AV6" s="35" t="str">
        <f t="shared" ref="AV6:BD6" si="6">IF(AV7="",NA(),AV7)</f>
        <v>-</v>
      </c>
      <c r="AW6" s="35" t="str">
        <f t="shared" si="6"/>
        <v>-</v>
      </c>
      <c r="AX6" s="35" t="str">
        <f t="shared" si="6"/>
        <v>-</v>
      </c>
      <c r="AY6" s="35">
        <f t="shared" si="6"/>
        <v>39.31</v>
      </c>
      <c r="AZ6" s="35" t="str">
        <f t="shared" si="6"/>
        <v>-</v>
      </c>
      <c r="BA6" s="35" t="str">
        <f t="shared" si="6"/>
        <v>-</v>
      </c>
      <c r="BB6" s="35" t="str">
        <f t="shared" si="6"/>
        <v>-</v>
      </c>
      <c r="BC6" s="35" t="str">
        <f t="shared" si="6"/>
        <v>-</v>
      </c>
      <c r="BD6" s="35">
        <f t="shared" si="6"/>
        <v>55.6</v>
      </c>
      <c r="BE6" s="34" t="str">
        <f>IF(BE7="","",IF(BE7="-","【-】","【"&amp;SUBSTITUTE(TEXT(BE7,"#,##0.00"),"-","△")&amp;"】"))</f>
        <v>【67.52】</v>
      </c>
      <c r="BF6" s="35" t="str">
        <f>IF(BF7="",NA(),BF7)</f>
        <v>-</v>
      </c>
      <c r="BG6" s="35" t="str">
        <f t="shared" ref="BG6:BO6" si="7">IF(BG7="",NA(),BG7)</f>
        <v>-</v>
      </c>
      <c r="BH6" s="35" t="str">
        <f t="shared" si="7"/>
        <v>-</v>
      </c>
      <c r="BI6" s="35" t="str">
        <f t="shared" si="7"/>
        <v>-</v>
      </c>
      <c r="BJ6" s="35">
        <f t="shared" si="7"/>
        <v>138.76</v>
      </c>
      <c r="BK6" s="35" t="str">
        <f t="shared" si="7"/>
        <v>-</v>
      </c>
      <c r="BL6" s="35" t="str">
        <f t="shared" si="7"/>
        <v>-</v>
      </c>
      <c r="BM6" s="35" t="str">
        <f t="shared" si="7"/>
        <v>-</v>
      </c>
      <c r="BN6" s="35" t="str">
        <f t="shared" si="7"/>
        <v>-</v>
      </c>
      <c r="BO6" s="35">
        <f t="shared" si="7"/>
        <v>789.08</v>
      </c>
      <c r="BP6" s="34" t="str">
        <f>IF(BP7="","",IF(BP7="-","【-】","【"&amp;SUBSTITUTE(TEXT(BP7,"#,##0.00"),"-","△")&amp;"】"))</f>
        <v>【705.21】</v>
      </c>
      <c r="BQ6" s="35" t="str">
        <f>IF(BQ7="",NA(),BQ7)</f>
        <v>-</v>
      </c>
      <c r="BR6" s="35" t="str">
        <f t="shared" ref="BR6:BZ6" si="8">IF(BR7="",NA(),BR7)</f>
        <v>-</v>
      </c>
      <c r="BS6" s="35" t="str">
        <f t="shared" si="8"/>
        <v>-</v>
      </c>
      <c r="BT6" s="35" t="str">
        <f t="shared" si="8"/>
        <v>-</v>
      </c>
      <c r="BU6" s="35">
        <f t="shared" si="8"/>
        <v>92.46</v>
      </c>
      <c r="BV6" s="35" t="str">
        <f t="shared" si="8"/>
        <v>-</v>
      </c>
      <c r="BW6" s="35" t="str">
        <f t="shared" si="8"/>
        <v>-</v>
      </c>
      <c r="BX6" s="35" t="str">
        <f t="shared" si="8"/>
        <v>-</v>
      </c>
      <c r="BY6" s="35" t="str">
        <f t="shared" si="8"/>
        <v>-</v>
      </c>
      <c r="BZ6" s="35">
        <f t="shared" si="8"/>
        <v>88.25</v>
      </c>
      <c r="CA6" s="34" t="str">
        <f>IF(CA7="","",IF(CA7="-","【-】","【"&amp;SUBSTITUTE(TEXT(CA7,"#,##0.00"),"-","△")&amp;"】"))</f>
        <v>【98.96】</v>
      </c>
      <c r="CB6" s="35" t="str">
        <f>IF(CB7="",NA(),CB7)</f>
        <v>-</v>
      </c>
      <c r="CC6" s="35" t="str">
        <f t="shared" ref="CC6:CK6" si="9">IF(CC7="",NA(),CC7)</f>
        <v>-</v>
      </c>
      <c r="CD6" s="35" t="str">
        <f t="shared" si="9"/>
        <v>-</v>
      </c>
      <c r="CE6" s="35" t="str">
        <f t="shared" si="9"/>
        <v>-</v>
      </c>
      <c r="CF6" s="35">
        <f t="shared" si="9"/>
        <v>179</v>
      </c>
      <c r="CG6" s="35" t="str">
        <f t="shared" si="9"/>
        <v>-</v>
      </c>
      <c r="CH6" s="35" t="str">
        <f t="shared" si="9"/>
        <v>-</v>
      </c>
      <c r="CI6" s="35" t="str">
        <f t="shared" si="9"/>
        <v>-</v>
      </c>
      <c r="CJ6" s="35" t="str">
        <f t="shared" si="9"/>
        <v>-</v>
      </c>
      <c r="CK6" s="35">
        <f t="shared" si="9"/>
        <v>176.37</v>
      </c>
      <c r="CL6" s="34" t="str">
        <f>IF(CL7="","",IF(CL7="-","【-】","【"&amp;SUBSTITUTE(TEXT(CL7,"#,##0.00"),"-","△")&amp;"】"))</f>
        <v>【134.52】</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f t="shared" si="10"/>
        <v>56.72</v>
      </c>
      <c r="CW6" s="34" t="str">
        <f>IF(CW7="","",IF(CW7="-","【-】","【"&amp;SUBSTITUTE(TEXT(CW7,"#,##0.00"),"-","△")&amp;"】"))</f>
        <v>【59.57】</v>
      </c>
      <c r="CX6" s="35" t="str">
        <f>IF(CX7="",NA(),CX7)</f>
        <v>-</v>
      </c>
      <c r="CY6" s="35" t="str">
        <f t="shared" ref="CY6:DG6" si="11">IF(CY7="",NA(),CY7)</f>
        <v>-</v>
      </c>
      <c r="CZ6" s="35" t="str">
        <f t="shared" si="11"/>
        <v>-</v>
      </c>
      <c r="DA6" s="35" t="str">
        <f t="shared" si="11"/>
        <v>-</v>
      </c>
      <c r="DB6" s="35">
        <f t="shared" si="11"/>
        <v>96.13</v>
      </c>
      <c r="DC6" s="35" t="str">
        <f t="shared" si="11"/>
        <v>-</v>
      </c>
      <c r="DD6" s="35" t="str">
        <f t="shared" si="11"/>
        <v>-</v>
      </c>
      <c r="DE6" s="35" t="str">
        <f t="shared" si="11"/>
        <v>-</v>
      </c>
      <c r="DF6" s="35" t="str">
        <f t="shared" si="11"/>
        <v>-</v>
      </c>
      <c r="DG6" s="35">
        <f t="shared" si="11"/>
        <v>90.72</v>
      </c>
      <c r="DH6" s="34" t="str">
        <f>IF(DH7="","",IF(DH7="-","【-】","【"&amp;SUBSTITUTE(TEXT(DH7,"#,##0.00"),"-","△")&amp;"】"))</f>
        <v>【95.57】</v>
      </c>
      <c r="DI6" s="35" t="str">
        <f>IF(DI7="",NA(),DI7)</f>
        <v>-</v>
      </c>
      <c r="DJ6" s="35" t="str">
        <f t="shared" ref="DJ6:DR6" si="12">IF(DJ7="",NA(),DJ7)</f>
        <v>-</v>
      </c>
      <c r="DK6" s="35" t="str">
        <f t="shared" si="12"/>
        <v>-</v>
      </c>
      <c r="DL6" s="35" t="str">
        <f t="shared" si="12"/>
        <v>-</v>
      </c>
      <c r="DM6" s="35">
        <f t="shared" si="12"/>
        <v>45.81</v>
      </c>
      <c r="DN6" s="35" t="str">
        <f t="shared" si="12"/>
        <v>-</v>
      </c>
      <c r="DO6" s="35" t="str">
        <f t="shared" si="12"/>
        <v>-</v>
      </c>
      <c r="DP6" s="35" t="str">
        <f t="shared" si="12"/>
        <v>-</v>
      </c>
      <c r="DQ6" s="35" t="str">
        <f t="shared" si="12"/>
        <v>-</v>
      </c>
      <c r="DR6" s="35">
        <f t="shared" si="12"/>
        <v>20.78</v>
      </c>
      <c r="DS6" s="34" t="str">
        <f>IF(DS7="","",IF(DS7="-","【-】","【"&amp;SUBSTITUTE(TEXT(DS7,"#,##0.00"),"-","△")&amp;"】"))</f>
        <v>【36.52】</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5">
        <f t="shared" si="13"/>
        <v>1.34</v>
      </c>
      <c r="ED6" s="34" t="str">
        <f>IF(ED7="","",IF(ED7="-","【-】","【"&amp;SUBSTITUTE(TEXT(ED7,"#,##0.00"),"-","△")&amp;"】"))</f>
        <v>【5.72】</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0.15</v>
      </c>
      <c r="EO6" s="34" t="str">
        <f>IF(EO7="","",IF(EO7="-","【-】","【"&amp;SUBSTITUTE(TEXT(EO7,"#,##0.00"),"-","△")&amp;"】"))</f>
        <v>【0.30】</v>
      </c>
    </row>
    <row r="7" spans="1:148" s="36" customFormat="1" x14ac:dyDescent="0.15">
      <c r="A7" s="28"/>
      <c r="B7" s="37">
        <v>2020</v>
      </c>
      <c r="C7" s="37">
        <v>43214</v>
      </c>
      <c r="D7" s="37">
        <v>46</v>
      </c>
      <c r="E7" s="37">
        <v>17</v>
      </c>
      <c r="F7" s="37">
        <v>1</v>
      </c>
      <c r="G7" s="37">
        <v>0</v>
      </c>
      <c r="H7" s="37" t="s">
        <v>96</v>
      </c>
      <c r="I7" s="37" t="s">
        <v>97</v>
      </c>
      <c r="J7" s="37" t="s">
        <v>98</v>
      </c>
      <c r="K7" s="37" t="s">
        <v>99</v>
      </c>
      <c r="L7" s="37" t="s">
        <v>100</v>
      </c>
      <c r="M7" s="37" t="s">
        <v>101</v>
      </c>
      <c r="N7" s="38" t="s">
        <v>102</v>
      </c>
      <c r="O7" s="38">
        <v>47.45</v>
      </c>
      <c r="P7" s="38">
        <v>94.29</v>
      </c>
      <c r="Q7" s="38">
        <v>110.47</v>
      </c>
      <c r="R7" s="38">
        <v>3080</v>
      </c>
      <c r="S7" s="38">
        <v>23567</v>
      </c>
      <c r="T7" s="38">
        <v>24.99</v>
      </c>
      <c r="U7" s="38">
        <v>943.06</v>
      </c>
      <c r="V7" s="38">
        <v>22176</v>
      </c>
      <c r="W7" s="38">
        <v>6.29</v>
      </c>
      <c r="X7" s="38">
        <v>3525.6</v>
      </c>
      <c r="Y7" s="38" t="s">
        <v>102</v>
      </c>
      <c r="Z7" s="38" t="s">
        <v>102</v>
      </c>
      <c r="AA7" s="38" t="s">
        <v>102</v>
      </c>
      <c r="AB7" s="38" t="s">
        <v>102</v>
      </c>
      <c r="AC7" s="38">
        <v>129.43</v>
      </c>
      <c r="AD7" s="38" t="s">
        <v>102</v>
      </c>
      <c r="AE7" s="38" t="s">
        <v>102</v>
      </c>
      <c r="AF7" s="38" t="s">
        <v>102</v>
      </c>
      <c r="AG7" s="38" t="s">
        <v>102</v>
      </c>
      <c r="AH7" s="38">
        <v>106.5</v>
      </c>
      <c r="AI7" s="38">
        <v>106.67</v>
      </c>
      <c r="AJ7" s="38" t="s">
        <v>102</v>
      </c>
      <c r="AK7" s="38" t="s">
        <v>102</v>
      </c>
      <c r="AL7" s="38" t="s">
        <v>102</v>
      </c>
      <c r="AM7" s="38" t="s">
        <v>102</v>
      </c>
      <c r="AN7" s="38">
        <v>0</v>
      </c>
      <c r="AO7" s="38" t="s">
        <v>102</v>
      </c>
      <c r="AP7" s="38" t="s">
        <v>102</v>
      </c>
      <c r="AQ7" s="38" t="s">
        <v>102</v>
      </c>
      <c r="AR7" s="38" t="s">
        <v>102</v>
      </c>
      <c r="AS7" s="38">
        <v>18.36</v>
      </c>
      <c r="AT7" s="38">
        <v>3.64</v>
      </c>
      <c r="AU7" s="38" t="s">
        <v>102</v>
      </c>
      <c r="AV7" s="38" t="s">
        <v>102</v>
      </c>
      <c r="AW7" s="38" t="s">
        <v>102</v>
      </c>
      <c r="AX7" s="38" t="s">
        <v>102</v>
      </c>
      <c r="AY7" s="38">
        <v>39.31</v>
      </c>
      <c r="AZ7" s="38" t="s">
        <v>102</v>
      </c>
      <c r="BA7" s="38" t="s">
        <v>102</v>
      </c>
      <c r="BB7" s="38" t="s">
        <v>102</v>
      </c>
      <c r="BC7" s="38" t="s">
        <v>102</v>
      </c>
      <c r="BD7" s="38">
        <v>55.6</v>
      </c>
      <c r="BE7" s="38">
        <v>67.52</v>
      </c>
      <c r="BF7" s="38" t="s">
        <v>102</v>
      </c>
      <c r="BG7" s="38" t="s">
        <v>102</v>
      </c>
      <c r="BH7" s="38" t="s">
        <v>102</v>
      </c>
      <c r="BI7" s="38" t="s">
        <v>102</v>
      </c>
      <c r="BJ7" s="38">
        <v>138.76</v>
      </c>
      <c r="BK7" s="38" t="s">
        <v>102</v>
      </c>
      <c r="BL7" s="38" t="s">
        <v>102</v>
      </c>
      <c r="BM7" s="38" t="s">
        <v>102</v>
      </c>
      <c r="BN7" s="38" t="s">
        <v>102</v>
      </c>
      <c r="BO7" s="38">
        <v>789.08</v>
      </c>
      <c r="BP7" s="38">
        <v>705.21</v>
      </c>
      <c r="BQ7" s="38" t="s">
        <v>102</v>
      </c>
      <c r="BR7" s="38" t="s">
        <v>102</v>
      </c>
      <c r="BS7" s="38" t="s">
        <v>102</v>
      </c>
      <c r="BT7" s="38" t="s">
        <v>102</v>
      </c>
      <c r="BU7" s="38">
        <v>92.46</v>
      </c>
      <c r="BV7" s="38" t="s">
        <v>102</v>
      </c>
      <c r="BW7" s="38" t="s">
        <v>102</v>
      </c>
      <c r="BX7" s="38" t="s">
        <v>102</v>
      </c>
      <c r="BY7" s="38" t="s">
        <v>102</v>
      </c>
      <c r="BZ7" s="38">
        <v>88.25</v>
      </c>
      <c r="CA7" s="38">
        <v>98.96</v>
      </c>
      <c r="CB7" s="38" t="s">
        <v>102</v>
      </c>
      <c r="CC7" s="38" t="s">
        <v>102</v>
      </c>
      <c r="CD7" s="38" t="s">
        <v>102</v>
      </c>
      <c r="CE7" s="38" t="s">
        <v>102</v>
      </c>
      <c r="CF7" s="38">
        <v>179</v>
      </c>
      <c r="CG7" s="38" t="s">
        <v>102</v>
      </c>
      <c r="CH7" s="38" t="s">
        <v>102</v>
      </c>
      <c r="CI7" s="38" t="s">
        <v>102</v>
      </c>
      <c r="CJ7" s="38" t="s">
        <v>102</v>
      </c>
      <c r="CK7" s="38">
        <v>176.37</v>
      </c>
      <c r="CL7" s="38">
        <v>134.52000000000001</v>
      </c>
      <c r="CM7" s="38" t="s">
        <v>102</v>
      </c>
      <c r="CN7" s="38" t="s">
        <v>102</v>
      </c>
      <c r="CO7" s="38" t="s">
        <v>102</v>
      </c>
      <c r="CP7" s="38" t="s">
        <v>102</v>
      </c>
      <c r="CQ7" s="38" t="s">
        <v>102</v>
      </c>
      <c r="CR7" s="38" t="s">
        <v>102</v>
      </c>
      <c r="CS7" s="38" t="s">
        <v>102</v>
      </c>
      <c r="CT7" s="38" t="s">
        <v>102</v>
      </c>
      <c r="CU7" s="38" t="s">
        <v>102</v>
      </c>
      <c r="CV7" s="38">
        <v>56.72</v>
      </c>
      <c r="CW7" s="38">
        <v>59.57</v>
      </c>
      <c r="CX7" s="38" t="s">
        <v>102</v>
      </c>
      <c r="CY7" s="38" t="s">
        <v>102</v>
      </c>
      <c r="CZ7" s="38" t="s">
        <v>102</v>
      </c>
      <c r="DA7" s="38" t="s">
        <v>102</v>
      </c>
      <c r="DB7" s="38">
        <v>96.13</v>
      </c>
      <c r="DC7" s="38" t="s">
        <v>102</v>
      </c>
      <c r="DD7" s="38" t="s">
        <v>102</v>
      </c>
      <c r="DE7" s="38" t="s">
        <v>102</v>
      </c>
      <c r="DF7" s="38" t="s">
        <v>102</v>
      </c>
      <c r="DG7" s="38">
        <v>90.72</v>
      </c>
      <c r="DH7" s="38">
        <v>95.57</v>
      </c>
      <c r="DI7" s="38" t="s">
        <v>102</v>
      </c>
      <c r="DJ7" s="38" t="s">
        <v>102</v>
      </c>
      <c r="DK7" s="38" t="s">
        <v>102</v>
      </c>
      <c r="DL7" s="38" t="s">
        <v>102</v>
      </c>
      <c r="DM7" s="38">
        <v>45.81</v>
      </c>
      <c r="DN7" s="38" t="s">
        <v>102</v>
      </c>
      <c r="DO7" s="38" t="s">
        <v>102</v>
      </c>
      <c r="DP7" s="38" t="s">
        <v>102</v>
      </c>
      <c r="DQ7" s="38" t="s">
        <v>102</v>
      </c>
      <c r="DR7" s="38">
        <v>20.78</v>
      </c>
      <c r="DS7" s="38">
        <v>36.520000000000003</v>
      </c>
      <c r="DT7" s="38" t="s">
        <v>102</v>
      </c>
      <c r="DU7" s="38" t="s">
        <v>102</v>
      </c>
      <c r="DV7" s="38" t="s">
        <v>102</v>
      </c>
      <c r="DW7" s="38" t="s">
        <v>102</v>
      </c>
      <c r="DX7" s="38">
        <v>0</v>
      </c>
      <c r="DY7" s="38" t="s">
        <v>102</v>
      </c>
      <c r="DZ7" s="38" t="s">
        <v>102</v>
      </c>
      <c r="EA7" s="38" t="s">
        <v>102</v>
      </c>
      <c r="EB7" s="38" t="s">
        <v>102</v>
      </c>
      <c r="EC7" s="38">
        <v>1.34</v>
      </c>
      <c r="ED7" s="38">
        <v>5.72</v>
      </c>
      <c r="EE7" s="38" t="s">
        <v>102</v>
      </c>
      <c r="EF7" s="38" t="s">
        <v>102</v>
      </c>
      <c r="EG7" s="38" t="s">
        <v>102</v>
      </c>
      <c r="EH7" s="38" t="s">
        <v>102</v>
      </c>
      <c r="EI7" s="38">
        <v>0</v>
      </c>
      <c r="EJ7" s="38" t="s">
        <v>102</v>
      </c>
      <c r="EK7" s="38" t="s">
        <v>102</v>
      </c>
      <c r="EL7" s="38" t="s">
        <v>102</v>
      </c>
      <c r="EM7" s="38" t="s">
        <v>102</v>
      </c>
      <c r="EN7" s="38">
        <v>0.15</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111</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2022-01-26T23:46:49Z</cp:lastPrinted>
  <dcterms:created xsi:type="dcterms:W3CDTF">2021-12-03T07:07:26Z</dcterms:created>
  <dcterms:modified xsi:type="dcterms:W3CDTF">2022-01-26T23:46:51Z</dcterms:modified>
  <cp:category/>
</cp:coreProperties>
</file>